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.chudzinska\Desktop\mgr\s1272s1751018117\Pedagogika II st\"/>
    </mc:Choice>
  </mc:AlternateContent>
  <xr:revisionPtr revIDLastSave="0" documentId="8_{AECE155A-42C2-48E2-9635-25D9AC0FAB03}" xr6:coauthVersionLast="47" xr6:coauthVersionMax="47" xr10:uidLastSave="{00000000-0000-0000-0000-000000000000}"/>
  <bookViews>
    <workbookView xWindow="-28920" yWindow="-120" windowWidth="29040" windowHeight="15720" xr2:uid="{B9FE572B-2ED7-4C20-8617-409665D37684}"/>
  </bookViews>
  <sheets>
    <sheet name="Arkusz1" sheetId="1" r:id="rId1"/>
    <sheet name="Arkusz2" sheetId="2" r:id="rId2"/>
    <sheet name="Arkusz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9" i="1" l="1"/>
  <c r="G28" i="1"/>
  <c r="F29" i="1"/>
  <c r="G26" i="1"/>
  <c r="F26" i="1"/>
  <c r="H46" i="1"/>
  <c r="G46" i="1"/>
  <c r="E46" i="1"/>
  <c r="F46" i="1"/>
  <c r="C46" i="1"/>
  <c r="D24" i="1"/>
  <c r="H32" i="1"/>
  <c r="E32" i="1"/>
  <c r="C32" i="1"/>
  <c r="C55" i="1"/>
  <c r="C51" i="1"/>
  <c r="C59" i="1"/>
  <c r="C60" i="1"/>
  <c r="C43" i="1"/>
  <c r="C44" i="1"/>
  <c r="C45" i="1"/>
  <c r="C42" i="1"/>
  <c r="C35" i="1"/>
  <c r="C33" i="1"/>
  <c r="C36" i="1"/>
  <c r="C37" i="1"/>
  <c r="C38" i="1"/>
  <c r="C39" i="1"/>
  <c r="C34" i="1"/>
  <c r="C26" i="1"/>
  <c r="C27" i="1"/>
  <c r="C28" i="1"/>
  <c r="C29" i="1"/>
  <c r="C30" i="1"/>
  <c r="C25" i="1"/>
  <c r="C24" i="1"/>
  <c r="C21" i="1"/>
  <c r="C22" i="1"/>
  <c r="C19" i="1"/>
  <c r="C18" i="1"/>
  <c r="C65" i="1"/>
  <c r="C15" i="1"/>
  <c r="H28" i="1"/>
  <c r="H29" i="1"/>
  <c r="E29" i="1"/>
  <c r="H30" i="1"/>
  <c r="G30" i="1"/>
  <c r="E30" i="1"/>
  <c r="F28" i="1"/>
  <c r="E28" i="1"/>
  <c r="F30" i="1"/>
  <c r="C12" i="1"/>
  <c r="C11" i="1"/>
  <c r="H26" i="1"/>
  <c r="H27" i="1"/>
  <c r="H25" i="1"/>
  <c r="H24" i="1"/>
  <c r="H35" i="1"/>
  <c r="H36" i="1"/>
  <c r="H37" i="1"/>
  <c r="H38" i="1"/>
  <c r="H39" i="1"/>
  <c r="H33" i="1"/>
  <c r="H34" i="1"/>
  <c r="H43" i="1"/>
  <c r="H41" i="1"/>
  <c r="H44" i="1"/>
  <c r="H45" i="1"/>
  <c r="H42" i="1"/>
  <c r="H53" i="1"/>
  <c r="H54" i="1"/>
  <c r="H55" i="1"/>
  <c r="H56" i="1"/>
  <c r="H57" i="1"/>
  <c r="H58" i="1"/>
  <c r="H59" i="1"/>
  <c r="H60" i="1"/>
  <c r="H61" i="1"/>
  <c r="H62" i="1"/>
  <c r="H52" i="1"/>
  <c r="G54" i="1"/>
  <c r="G55" i="1"/>
  <c r="G57" i="1"/>
  <c r="G59" i="1"/>
  <c r="G60" i="1"/>
  <c r="G61" i="1"/>
  <c r="E61" i="1"/>
  <c r="G62" i="1"/>
  <c r="G52" i="1"/>
  <c r="G51" i="1"/>
  <c r="G43" i="1"/>
  <c r="G44" i="1"/>
  <c r="G45" i="1"/>
  <c r="G41" i="1"/>
  <c r="G42" i="1"/>
  <c r="G35" i="1"/>
  <c r="G36" i="1"/>
  <c r="G33" i="1"/>
  <c r="G37" i="1"/>
  <c r="G38" i="1"/>
  <c r="G39" i="1"/>
  <c r="G34" i="1"/>
  <c r="G27" i="1"/>
  <c r="G24" i="1"/>
  <c r="G25" i="1"/>
  <c r="H20" i="1"/>
  <c r="H21" i="1"/>
  <c r="H22" i="1"/>
  <c r="H19" i="1"/>
  <c r="E19" i="1"/>
  <c r="G20" i="1"/>
  <c r="G21" i="1"/>
  <c r="G22" i="1"/>
  <c r="H15" i="1"/>
  <c r="H16" i="1"/>
  <c r="H17" i="1"/>
  <c r="H14" i="1"/>
  <c r="H13" i="1"/>
  <c r="F14" i="1"/>
  <c r="F13" i="1"/>
  <c r="G15" i="1"/>
  <c r="G16" i="1"/>
  <c r="G13" i="1"/>
  <c r="G17" i="1"/>
  <c r="G14" i="1"/>
  <c r="H12" i="1"/>
  <c r="H10" i="1"/>
  <c r="H11" i="1"/>
  <c r="H9" i="1"/>
  <c r="G11" i="1"/>
  <c r="G9" i="1"/>
  <c r="G12" i="1"/>
  <c r="G10" i="1"/>
  <c r="F55" i="1"/>
  <c r="E55" i="1"/>
  <c r="E51" i="1"/>
  <c r="F56" i="1"/>
  <c r="F58" i="1"/>
  <c r="F59" i="1"/>
  <c r="E59" i="1"/>
  <c r="F60" i="1"/>
  <c r="F43" i="1"/>
  <c r="E43" i="1"/>
  <c r="F44" i="1"/>
  <c r="E44" i="1"/>
  <c r="F45" i="1"/>
  <c r="E45" i="1"/>
  <c r="F42" i="1"/>
  <c r="E42" i="1"/>
  <c r="E41" i="1"/>
  <c r="F35" i="1"/>
  <c r="F36" i="1"/>
  <c r="E36" i="1"/>
  <c r="F37" i="1"/>
  <c r="E37" i="1"/>
  <c r="F38" i="1"/>
  <c r="E38" i="1"/>
  <c r="F39" i="1"/>
  <c r="F34" i="1"/>
  <c r="E34" i="1"/>
  <c r="E33" i="1"/>
  <c r="F27" i="1"/>
  <c r="E27" i="1"/>
  <c r="F25" i="1"/>
  <c r="F24" i="1"/>
  <c r="F21" i="1"/>
  <c r="E21" i="1"/>
  <c r="F22" i="1"/>
  <c r="E22" i="1"/>
  <c r="F15" i="1"/>
  <c r="F16" i="1"/>
  <c r="E16" i="1"/>
  <c r="F17" i="1"/>
  <c r="F10" i="1"/>
  <c r="E10" i="1"/>
  <c r="E9" i="1"/>
  <c r="F11" i="1"/>
  <c r="E11" i="1"/>
  <c r="F12" i="1"/>
  <c r="E12" i="1"/>
  <c r="D33" i="1"/>
  <c r="Z65" i="1"/>
  <c r="Y65" i="1"/>
  <c r="X65" i="1"/>
  <c r="V65" i="1"/>
  <c r="U65" i="1"/>
  <c r="T65" i="1"/>
  <c r="S65" i="1"/>
  <c r="U66" i="1"/>
  <c r="Q65" i="1"/>
  <c r="P65" i="1"/>
  <c r="O65" i="1"/>
  <c r="N65" i="1"/>
  <c r="P66" i="1"/>
  <c r="L65" i="1"/>
  <c r="K65" i="1"/>
  <c r="J65" i="1"/>
  <c r="I65" i="1"/>
  <c r="AB51" i="1"/>
  <c r="W51" i="1"/>
  <c r="R51" i="1"/>
  <c r="M51" i="1"/>
  <c r="D51" i="1"/>
  <c r="C9" i="1"/>
  <c r="AB41" i="1"/>
  <c r="W41" i="1"/>
  <c r="R41" i="1"/>
  <c r="M41" i="1"/>
  <c r="C41" i="1"/>
  <c r="D41" i="1"/>
  <c r="AB33" i="1"/>
  <c r="W33" i="1"/>
  <c r="R33" i="1"/>
  <c r="M33" i="1"/>
  <c r="C40" i="1"/>
  <c r="R18" i="1"/>
  <c r="M18" i="1"/>
  <c r="AB9" i="1"/>
  <c r="AB48" i="1"/>
  <c r="AB13" i="1"/>
  <c r="W13" i="1"/>
  <c r="W65" i="1"/>
  <c r="R13" i="1"/>
  <c r="M13" i="1"/>
  <c r="D13" i="1"/>
  <c r="D65" i="1"/>
  <c r="W9" i="1"/>
  <c r="R9" i="1"/>
  <c r="R48" i="1"/>
  <c r="M9" i="1"/>
  <c r="M48" i="1"/>
  <c r="D9" i="1"/>
  <c r="AB18" i="1"/>
  <c r="W18" i="1"/>
  <c r="D18" i="1"/>
  <c r="S48" i="1"/>
  <c r="U49" i="1"/>
  <c r="T48" i="1"/>
  <c r="U48" i="1"/>
  <c r="V48" i="1"/>
  <c r="Z48" i="1"/>
  <c r="I48" i="1"/>
  <c r="K49" i="1"/>
  <c r="J48" i="1"/>
  <c r="K48" i="1"/>
  <c r="L48" i="1"/>
  <c r="N48" i="1"/>
  <c r="P49" i="1"/>
  <c r="O48" i="1"/>
  <c r="P48" i="1"/>
  <c r="Q48" i="1"/>
  <c r="X48" i="1"/>
  <c r="Y48" i="1"/>
  <c r="H51" i="1"/>
  <c r="C13" i="1"/>
  <c r="E15" i="1"/>
  <c r="Z66" i="1"/>
  <c r="F41" i="1"/>
  <c r="F9" i="1"/>
  <c r="F65" i="1"/>
  <c r="W48" i="1"/>
  <c r="E17" i="1"/>
  <c r="E35" i="1"/>
  <c r="G18" i="1"/>
  <c r="E57" i="1"/>
  <c r="F51" i="1"/>
  <c r="K66" i="1"/>
  <c r="E39" i="1"/>
  <c r="F18" i="1"/>
  <c r="Z49" i="1"/>
  <c r="AB65" i="1"/>
  <c r="E60" i="1"/>
  <c r="E26" i="1"/>
  <c r="M65" i="1"/>
  <c r="E14" i="1"/>
  <c r="E13" i="1"/>
  <c r="E48" i="1"/>
  <c r="H48" i="1"/>
  <c r="C48" i="1"/>
  <c r="G65" i="1"/>
  <c r="G48" i="1"/>
  <c r="E18" i="1"/>
  <c r="E65" i="1"/>
  <c r="D48" i="1"/>
  <c r="R65" i="1"/>
  <c r="F33" i="1"/>
  <c r="F48" i="1"/>
  <c r="E25" i="1"/>
  <c r="E24" i="1"/>
  <c r="H18" i="1"/>
  <c r="H65" i="1"/>
</calcChain>
</file>

<file path=xl/sharedStrings.xml><?xml version="1.0" encoding="utf-8"?>
<sst xmlns="http://schemas.openxmlformats.org/spreadsheetml/2006/main" count="127" uniqueCount="91">
  <si>
    <t>PLAN STUDIÓW</t>
  </si>
  <si>
    <t>L. egz.</t>
  </si>
  <si>
    <t>Ogólnie liczba godzin</t>
  </si>
  <si>
    <t>Rozdział zajęć programowych na semestry</t>
  </si>
  <si>
    <t>Lp</t>
  </si>
  <si>
    <t>Nazwa przedmiotu</t>
  </si>
  <si>
    <t>w  tym</t>
  </si>
  <si>
    <t xml:space="preserve">sem I </t>
  </si>
  <si>
    <t>sem  II</t>
  </si>
  <si>
    <t>sem  III</t>
  </si>
  <si>
    <t>sem  IV</t>
  </si>
  <si>
    <t>w</t>
  </si>
  <si>
    <t>ć</t>
  </si>
  <si>
    <t>A</t>
  </si>
  <si>
    <t>B</t>
  </si>
  <si>
    <t>Język obcy</t>
  </si>
  <si>
    <t>Wychowanie fizyczne</t>
  </si>
  <si>
    <t>E</t>
  </si>
  <si>
    <t>Godzin tygodniowo</t>
  </si>
  <si>
    <t>ECTS</t>
  </si>
  <si>
    <t>l/p</t>
  </si>
  <si>
    <t>l/pE</t>
  </si>
  <si>
    <t>PRZEDMIOTY KSZTAŁCENIA OGÓLNEGO</t>
  </si>
  <si>
    <t>C</t>
  </si>
  <si>
    <t>PRZEDMIOTY KIERUNKOWE</t>
  </si>
  <si>
    <t>PRZEDMIOTY PODSTAWOWE</t>
  </si>
  <si>
    <t>Współczesne problemy socjologii</t>
  </si>
  <si>
    <t xml:space="preserve">Technologia informacyjna </t>
  </si>
  <si>
    <t>D</t>
  </si>
  <si>
    <t>Współczesny dyskurs filozoficzny</t>
  </si>
  <si>
    <t>Seminarium magisterskie i praca dyplomowa</t>
  </si>
  <si>
    <t>Współczesne tendencje w wychowaniu</t>
  </si>
  <si>
    <t>Współczesne problemy psychologii</t>
  </si>
  <si>
    <t>Studia II st.   stacjonarne</t>
  </si>
  <si>
    <t>F</t>
  </si>
  <si>
    <t>G</t>
  </si>
  <si>
    <t>H</t>
  </si>
  <si>
    <t>Wybrane metody terapii pedagogicznej</t>
  </si>
  <si>
    <t>Diagnoza w terapii pedagogicznej</t>
  </si>
  <si>
    <t>Metodyka zajęć kk dla dzieci ze specyficznymi trudnościami w uczeniu się</t>
  </si>
  <si>
    <t>Metodyka zajęć kk i wyrównawczych dla młodzieży ze specyficznymi trudnościami w uczeniu się</t>
  </si>
  <si>
    <t>Elementy metodyki wczesnej edukacji</t>
  </si>
  <si>
    <t>Metodyka zajęć kk dla dzieci z zaburzeniami w zachowaniu</t>
  </si>
  <si>
    <t xml:space="preserve"> w ELBLĄGU</t>
  </si>
  <si>
    <r>
      <rPr>
        <b/>
        <sz val="14"/>
        <rFont val="Arial CE"/>
        <charset val="238"/>
      </rPr>
      <t xml:space="preserve">AKADEMIA NAUK STOSOWANYCH </t>
    </r>
    <r>
      <rPr>
        <b/>
        <sz val="16"/>
        <rFont val="Arial CE"/>
        <family val="2"/>
        <charset val="238"/>
      </rPr>
      <t xml:space="preserve"> </t>
    </r>
  </si>
  <si>
    <t>Przygotowanie i ewaluacja praktyki zawodowej</t>
  </si>
  <si>
    <t>Współczesne systemy resocjalizacyjne</t>
  </si>
  <si>
    <t>Pedagogika penitencjarna</t>
  </si>
  <si>
    <t>Pomoc postpenitencjarna</t>
  </si>
  <si>
    <t>Oddziaływania terapeutyczne w jednostkach penitencjarnych</t>
  </si>
  <si>
    <t>Metodyka pracy w środowisku zamkniętym</t>
  </si>
  <si>
    <t>Warsztat poradniczo-doradczy w resocjalizacji z elementami psychoterapii</t>
  </si>
  <si>
    <t>Metody twórczej resocjalizacji</t>
  </si>
  <si>
    <t>Wybrane zagadnienia wiktymologii</t>
  </si>
  <si>
    <t>Komunikacja i mediacja w sytuacjach kryzysowych</t>
  </si>
  <si>
    <t>Profilaktyka społeczna</t>
  </si>
  <si>
    <t xml:space="preserve">RAZEM    </t>
  </si>
  <si>
    <t>I</t>
  </si>
  <si>
    <t>J</t>
  </si>
  <si>
    <t>Zmiany:</t>
  </si>
  <si>
    <t>Zatwierdzony przez Senat ANS w Elblagu</t>
  </si>
  <si>
    <t>Kierunek: PEDAGOGIKA  II st.</t>
  </si>
  <si>
    <t>SPECJALNOŚĆ: PEDAGOGIKA SZKOLNA Z TERAPIĄ PEDAGOGICZNĄ I DORADZTWEM ZAWODOWYM/ RESOCJALIZACJA DOROSŁYCH</t>
  </si>
  <si>
    <t>Podstawy prawne poradnictwa zawodowego</t>
  </si>
  <si>
    <t>Metodyka poradnictwa pedagogicznego i doradztwa zawodowego</t>
  </si>
  <si>
    <t>Kształtowanie umiejetności komunikacyjnych doradcy zawodowego</t>
  </si>
  <si>
    <t>Planowanie kariery</t>
  </si>
  <si>
    <t>Podstawy pedagogiki szkolnej</t>
  </si>
  <si>
    <t>Warsztat kompetencji wychowawczych</t>
  </si>
  <si>
    <t>Metodyka pedagoga szkolnego w edukacji ponadpodstawowej</t>
  </si>
  <si>
    <t>Kreatywność w edukacji cyfrowej</t>
  </si>
  <si>
    <t>PRAKTYKA ZAWODOWA - PEDAGOGIKA SZKOLNA</t>
  </si>
  <si>
    <t>K</t>
  </si>
  <si>
    <t>PRAKTYKA ZAWODOWA - TERAPIA PEDAGOGICZNA</t>
  </si>
  <si>
    <t>PRAKTYKA ZAWODOWA - DORADZTWO ZAWODOWE</t>
  </si>
  <si>
    <t>PRZEDMIOTY SPECJALNOŚCIOWE - DORADZTWO ZAWODOWE</t>
  </si>
  <si>
    <t>PRZEDMIOTY SPECJALNOŚCIOWE - TERAPIA PEDAGOGICZNA</t>
  </si>
  <si>
    <t>PRAKTYKA ZAWODOWA - RESOCJALIZACJA DOROSŁYCH</t>
  </si>
  <si>
    <t>MODUŁ WYBIERALNY</t>
  </si>
  <si>
    <t>PRZEDMIOTY SPECJALNOŚCIOWE - PEDAGOGIKA SZKOLNA</t>
  </si>
  <si>
    <t>PRZEDMIOTY SPECJALNOŚCIOWE: RESOCJALIZACJA DOROSŁYCH</t>
  </si>
  <si>
    <t>Metodologia badań społecznych</t>
  </si>
  <si>
    <t>Współczesne kierunki kształcenia</t>
  </si>
  <si>
    <t>Diagnoza problemów szkolnych i wsparcie rodziny ucznia</t>
  </si>
  <si>
    <t>Metodyka interwencji kryzysowej</t>
  </si>
  <si>
    <t xml:space="preserve"> </t>
  </si>
  <si>
    <t>Podstawy prawa karnego i prawa wykonawczego</t>
  </si>
  <si>
    <t>obowiązuje studentów rekrut. od r. ak. 2025/2026</t>
  </si>
  <si>
    <t>3 ects</t>
  </si>
  <si>
    <t>Obowiązuje od 01.10.2025r.</t>
  </si>
  <si>
    <t>w dniu: 26.06.2025r.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</si>
</sst>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0"/>
      <name val="Arial CE"/>
      <charset val="238"/>
    </font>
    <font>
      <b/>
      <sz val="10"/>
      <name val="Arial CE"/>
      <family val="2"/>
      <charset val="238"/>
    </font>
    <font>
      <b/>
      <sz val="9"/>
      <name val="Arial CE"/>
      <family val="2"/>
      <charset val="238"/>
    </font>
    <font>
      <b/>
      <sz val="28"/>
      <name val="Arial CE"/>
      <family val="2"/>
      <charset val="238"/>
    </font>
    <font>
      <b/>
      <sz val="10"/>
      <name val="Arial CE"/>
      <charset val="238"/>
    </font>
    <font>
      <b/>
      <sz val="14"/>
      <name val="Arial CE"/>
      <family val="2"/>
      <charset val="238"/>
    </font>
    <font>
      <b/>
      <sz val="12"/>
      <name val="Arial CE"/>
      <family val="2"/>
      <charset val="238"/>
    </font>
    <font>
      <b/>
      <sz val="16"/>
      <name val="Arial CE"/>
      <family val="2"/>
      <charset val="238"/>
    </font>
    <font>
      <b/>
      <sz val="8"/>
      <name val="Arial CE"/>
      <family val="2"/>
      <charset val="238"/>
    </font>
    <font>
      <b/>
      <sz val="11"/>
      <name val="Arial CE"/>
      <family val="2"/>
      <charset val="238"/>
    </font>
    <font>
      <sz val="10"/>
      <name val="Arial CE"/>
      <family val="2"/>
      <charset val="238"/>
    </font>
    <font>
      <sz val="12"/>
      <name val="Arial CE"/>
      <family val="2"/>
      <charset val="238"/>
    </font>
    <font>
      <sz val="8"/>
      <name val="Arial CE"/>
      <family val="2"/>
      <charset val="238"/>
    </font>
    <font>
      <b/>
      <sz val="12"/>
      <name val="Arial Narrow"/>
      <family val="2"/>
      <charset val="238"/>
    </font>
    <font>
      <b/>
      <sz val="14"/>
      <name val="Arial Narrow"/>
      <family val="2"/>
      <charset val="238"/>
    </font>
    <font>
      <b/>
      <sz val="14"/>
      <name val="Arial CE"/>
      <charset val="238"/>
    </font>
    <font>
      <b/>
      <sz val="12"/>
      <name val="Arial CE"/>
      <charset val="238"/>
    </font>
    <font>
      <sz val="14"/>
      <name val="Arial Narrow"/>
      <family val="2"/>
      <charset val="238"/>
    </font>
    <font>
      <b/>
      <sz val="18"/>
      <name val="Arial CE"/>
      <family val="2"/>
      <charset val="238"/>
    </font>
    <font>
      <b/>
      <sz val="11"/>
      <name val="Arial CE"/>
      <charset val="238"/>
    </font>
    <font>
      <b/>
      <sz val="16"/>
      <name val="Arial CE"/>
      <charset val="238"/>
    </font>
    <font>
      <sz val="12"/>
      <name val="Arial CE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2"/>
      <color rgb="FFFF0000"/>
      <name val="Arial Narrow"/>
      <family val="2"/>
      <charset val="238"/>
    </font>
    <font>
      <sz val="14"/>
      <color theme="1"/>
      <name val="Arial Narrow"/>
      <family val="2"/>
      <charset val="238"/>
    </font>
    <font>
      <b/>
      <sz val="12"/>
      <color theme="1"/>
      <name val="Arial CE"/>
      <family val="2"/>
      <charset val="238"/>
    </font>
    <font>
      <b/>
      <sz val="12"/>
      <color theme="1"/>
      <name val="Arial CE"/>
      <charset val="238"/>
    </font>
    <font>
      <sz val="12"/>
      <color theme="1"/>
      <name val="Arial CE"/>
      <family val="2"/>
      <charset val="238"/>
    </font>
    <font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color theme="1"/>
      <name val="Arial CE"/>
      <charset val="238"/>
    </font>
    <font>
      <b/>
      <sz val="12"/>
      <color theme="1"/>
      <name val="Arial Narrow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70">
    <xf numFmtId="0" fontId="0" fillId="0" borderId="0" xfId="0"/>
    <xf numFmtId="0" fontId="4" fillId="0" borderId="0" xfId="0" applyFont="1"/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11" fillId="0" borderId="1" xfId="0" applyFont="1" applyFill="1" applyBorder="1" applyAlignment="1">
      <alignment horizontal="center"/>
    </xf>
    <xf numFmtId="0" fontId="4" fillId="0" borderId="0" xfId="0" applyFont="1" applyBorder="1"/>
    <xf numFmtId="0" fontId="4" fillId="0" borderId="0" xfId="0" applyFont="1" applyBorder="1" applyAlignment="1">
      <alignment horizontal="center"/>
    </xf>
    <xf numFmtId="0" fontId="1" fillId="0" borderId="0" xfId="0" applyFont="1"/>
    <xf numFmtId="0" fontId="1" fillId="0" borderId="0" xfId="0" applyFont="1" applyBorder="1" applyAlignment="1">
      <alignment horizontal="left"/>
    </xf>
    <xf numFmtId="0" fontId="1" fillId="0" borderId="0" xfId="0" applyFont="1" applyBorder="1"/>
    <xf numFmtId="0" fontId="9" fillId="0" borderId="1" xfId="0" applyFont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1" fillId="0" borderId="1" xfId="0" applyFont="1" applyBorder="1" applyAlignment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/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Continuous"/>
    </xf>
    <xf numFmtId="0" fontId="6" fillId="0" borderId="1" xfId="0" applyFont="1" applyBorder="1"/>
    <xf numFmtId="0" fontId="6" fillId="0" borderId="1" xfId="0" applyFont="1" applyBorder="1" applyAlignment="1"/>
    <xf numFmtId="0" fontId="16" fillId="0" borderId="1" xfId="0" applyFont="1" applyBorder="1" applyAlignment="1"/>
    <xf numFmtId="0" fontId="16" fillId="0" borderId="1" xfId="0" applyFont="1" applyBorder="1" applyAlignment="1">
      <alignment horizontal="center"/>
    </xf>
    <xf numFmtId="0" fontId="7" fillId="0" borderId="1" xfId="0" applyFont="1" applyBorder="1" applyAlignment="1"/>
    <xf numFmtId="0" fontId="9" fillId="0" borderId="1" xfId="0" applyFont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8" fillId="0" borderId="1" xfId="0" applyFont="1" applyBorder="1"/>
    <xf numFmtId="0" fontId="14" fillId="0" borderId="0" xfId="0" applyFont="1" applyFill="1" applyBorder="1" applyAlignment="1">
      <alignment horizontal="left"/>
    </xf>
    <xf numFmtId="0" fontId="9" fillId="0" borderId="1" xfId="0" applyFont="1" applyFill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5" fillId="0" borderId="2" xfId="0" applyFont="1" applyBorder="1" applyAlignment="1"/>
    <xf numFmtId="0" fontId="5" fillId="0" borderId="3" xfId="0" applyFont="1" applyBorder="1" applyAlignment="1"/>
    <xf numFmtId="0" fontId="19" fillId="0" borderId="1" xfId="0" applyFont="1" applyBorder="1" applyAlignment="1"/>
    <xf numFmtId="0" fontId="4" fillId="0" borderId="0" xfId="0" applyFont="1" applyFill="1"/>
    <xf numFmtId="0" fontId="0" fillId="0" borderId="0" xfId="0" applyFont="1"/>
    <xf numFmtId="0" fontId="6" fillId="0" borderId="2" xfId="0" applyFont="1" applyBorder="1" applyAlignment="1">
      <alignment horizontal="left"/>
    </xf>
    <xf numFmtId="0" fontId="13" fillId="2" borderId="2" xfId="0" applyFont="1" applyFill="1" applyBorder="1" applyAlignment="1">
      <alignment horizontal="left"/>
    </xf>
    <xf numFmtId="0" fontId="17" fillId="0" borderId="2" xfId="0" applyFont="1" applyBorder="1" applyAlignment="1">
      <alignment horizontal="left" wrapText="1"/>
    </xf>
    <xf numFmtId="0" fontId="17" fillId="0" borderId="2" xfId="0" applyFont="1" applyFill="1" applyBorder="1" applyAlignment="1">
      <alignment horizontal="left"/>
    </xf>
    <xf numFmtId="0" fontId="17" fillId="0" borderId="2" xfId="0" applyFont="1" applyFill="1" applyBorder="1" applyAlignment="1">
      <alignment horizontal="left" wrapText="1"/>
    </xf>
    <xf numFmtId="0" fontId="11" fillId="0" borderId="4" xfId="0" applyFont="1" applyFill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/>
    <xf numFmtId="0" fontId="16" fillId="0" borderId="5" xfId="0" applyFont="1" applyBorder="1" applyAlignment="1"/>
    <xf numFmtId="0" fontId="2" fillId="0" borderId="5" xfId="0" applyFont="1" applyBorder="1"/>
    <xf numFmtId="0" fontId="4" fillId="0" borderId="5" xfId="0" applyFont="1" applyBorder="1"/>
    <xf numFmtId="0" fontId="11" fillId="2" borderId="6" xfId="0" applyFont="1" applyFill="1" applyBorder="1" applyAlignment="1">
      <alignment horizontal="center"/>
    </xf>
    <xf numFmtId="0" fontId="11" fillId="2" borderId="7" xfId="0" applyFont="1" applyFill="1" applyBorder="1" applyAlignment="1">
      <alignment horizontal="center"/>
    </xf>
    <xf numFmtId="0" fontId="10" fillId="0" borderId="8" xfId="0" applyFont="1" applyFill="1" applyBorder="1" applyAlignment="1">
      <alignment horizontal="center"/>
    </xf>
    <xf numFmtId="0" fontId="10" fillId="0" borderId="9" xfId="0" applyFont="1" applyFill="1" applyBorder="1" applyAlignment="1">
      <alignment horizontal="center"/>
    </xf>
    <xf numFmtId="0" fontId="10" fillId="0" borderId="9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7" xfId="0" applyFont="1" applyBorder="1" applyAlignment="1">
      <alignment horizontal="centerContinuous"/>
    </xf>
    <xf numFmtId="0" fontId="1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Continuous"/>
    </xf>
    <xf numFmtId="0" fontId="6" fillId="0" borderId="14" xfId="0" applyFont="1" applyBorder="1" applyAlignment="1">
      <alignment horizontal="centerContinuous"/>
    </xf>
    <xf numFmtId="0" fontId="6" fillId="0" borderId="15" xfId="0" applyFont="1" applyBorder="1" applyAlignment="1">
      <alignment horizontal="centerContinuous"/>
    </xf>
    <xf numFmtId="0" fontId="6" fillId="0" borderId="13" xfId="0" applyFont="1" applyBorder="1" applyAlignment="1"/>
    <xf numFmtId="0" fontId="6" fillId="0" borderId="14" xfId="0" applyFont="1" applyBorder="1" applyAlignment="1"/>
    <xf numFmtId="0" fontId="6" fillId="0" borderId="14" xfId="0" applyFont="1" applyFill="1" applyBorder="1" applyAlignment="1"/>
    <xf numFmtId="0" fontId="6" fillId="0" borderId="15" xfId="0" applyFont="1" applyFill="1" applyBorder="1" applyAlignment="1"/>
    <xf numFmtId="0" fontId="6" fillId="2" borderId="2" xfId="0" applyFont="1" applyFill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5" fillId="0" borderId="17" xfId="0" applyFont="1" applyBorder="1" applyAlignment="1"/>
    <xf numFmtId="0" fontId="2" fillId="0" borderId="10" xfId="0" applyFont="1" applyBorder="1" applyAlignment="1"/>
    <xf numFmtId="0" fontId="7" fillId="0" borderId="7" xfId="0" applyFont="1" applyBorder="1" applyAlignment="1"/>
    <xf numFmtId="0" fontId="4" fillId="0" borderId="7" xfId="0" applyFont="1" applyBorder="1"/>
    <xf numFmtId="0" fontId="4" fillId="0" borderId="7" xfId="0" applyFont="1" applyBorder="1" applyAlignment="1">
      <alignment horizontal="center"/>
    </xf>
    <xf numFmtId="0" fontId="2" fillId="0" borderId="7" xfId="0" applyFont="1" applyBorder="1" applyAlignment="1">
      <alignment horizontal="centerContinuous"/>
    </xf>
    <xf numFmtId="0" fontId="2" fillId="0" borderId="7" xfId="0" applyFont="1" applyBorder="1" applyAlignment="1">
      <alignment horizontal="center"/>
    </xf>
    <xf numFmtId="0" fontId="2" fillId="0" borderId="7" xfId="0" applyFont="1" applyBorder="1" applyAlignment="1"/>
    <xf numFmtId="0" fontId="6" fillId="0" borderId="7" xfId="0" applyFont="1" applyBorder="1"/>
    <xf numFmtId="0" fontId="6" fillId="0" borderId="7" xfId="0" applyFont="1" applyBorder="1" applyAlignment="1"/>
    <xf numFmtId="0" fontId="15" fillId="0" borderId="7" xfId="0" applyFont="1" applyBorder="1" applyAlignment="1"/>
    <xf numFmtId="0" fontId="2" fillId="0" borderId="12" xfId="0" applyFont="1" applyBorder="1" applyAlignment="1"/>
    <xf numFmtId="0" fontId="1" fillId="0" borderId="18" xfId="0" applyFont="1" applyBorder="1" applyAlignment="1">
      <alignment horizontal="left"/>
    </xf>
    <xf numFmtId="0" fontId="2" fillId="0" borderId="18" xfId="0" applyFont="1" applyBorder="1" applyAlignment="1">
      <alignment horizontal="center"/>
    </xf>
    <xf numFmtId="0" fontId="2" fillId="0" borderId="18" xfId="0" applyFont="1" applyBorder="1" applyAlignment="1"/>
    <xf numFmtId="0" fontId="3" fillId="0" borderId="18" xfId="0" applyFont="1" applyBorder="1" applyAlignment="1"/>
    <xf numFmtId="0" fontId="4" fillId="0" borderId="18" xfId="0" applyFont="1" applyBorder="1"/>
    <xf numFmtId="0" fontId="2" fillId="0" borderId="19" xfId="0" applyFont="1" applyBorder="1" applyAlignment="1"/>
    <xf numFmtId="0" fontId="11" fillId="4" borderId="1" xfId="0" applyFont="1" applyFill="1" applyBorder="1" applyAlignment="1">
      <alignment horizontal="center"/>
    </xf>
    <xf numFmtId="0" fontId="1" fillId="5" borderId="7" xfId="0" applyFont="1" applyFill="1" applyBorder="1" applyAlignment="1">
      <alignment horizontal="center"/>
    </xf>
    <xf numFmtId="0" fontId="12" fillId="5" borderId="9" xfId="0" applyFont="1" applyFill="1" applyBorder="1" applyAlignment="1">
      <alignment horizontal="center" textRotation="90"/>
    </xf>
    <xf numFmtId="0" fontId="1" fillId="5" borderId="12" xfId="0" applyFont="1" applyFill="1" applyBorder="1" applyAlignment="1">
      <alignment horizontal="center"/>
    </xf>
    <xf numFmtId="0" fontId="12" fillId="5" borderId="10" xfId="0" applyFont="1" applyFill="1" applyBorder="1" applyAlignment="1">
      <alignment horizontal="center" textRotation="90"/>
    </xf>
    <xf numFmtId="0" fontId="11" fillId="5" borderId="1" xfId="0" applyFont="1" applyFill="1" applyBorder="1" applyAlignment="1">
      <alignment horizontal="center"/>
    </xf>
    <xf numFmtId="0" fontId="20" fillId="0" borderId="16" xfId="0" applyFont="1" applyBorder="1" applyAlignment="1"/>
    <xf numFmtId="0" fontId="4" fillId="0" borderId="0" xfId="0" applyFont="1" applyFill="1" applyBorder="1"/>
    <xf numFmtId="0" fontId="4" fillId="0" borderId="0" xfId="0" applyFont="1" applyFill="1" applyBorder="1" applyAlignment="1">
      <alignment horizontal="center"/>
    </xf>
    <xf numFmtId="0" fontId="11" fillId="5" borderId="11" xfId="0" applyFont="1" applyFill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3" xfId="0" applyFont="1" applyFill="1" applyBorder="1" applyAlignment="1">
      <alignment horizontal="center"/>
    </xf>
    <xf numFmtId="0" fontId="11" fillId="0" borderId="2" xfId="0" applyFont="1" applyFill="1" applyBorder="1" applyAlignment="1">
      <alignment horizontal="center"/>
    </xf>
    <xf numFmtId="0" fontId="11" fillId="0" borderId="20" xfId="0" applyFont="1" applyFill="1" applyBorder="1" applyAlignment="1">
      <alignment horizontal="center"/>
    </xf>
    <xf numFmtId="0" fontId="11" fillId="0" borderId="21" xfId="0" applyFont="1" applyFill="1" applyBorder="1" applyAlignment="1">
      <alignment horizontal="center"/>
    </xf>
    <xf numFmtId="0" fontId="11" fillId="5" borderId="22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6" fillId="5" borderId="1" xfId="0" applyFont="1" applyFill="1" applyBorder="1" applyAlignment="1">
      <alignment horizontal="center"/>
    </xf>
    <xf numFmtId="0" fontId="6" fillId="0" borderId="20" xfId="0" applyFont="1" applyFill="1" applyBorder="1" applyAlignment="1">
      <alignment horizontal="center"/>
    </xf>
    <xf numFmtId="0" fontId="6" fillId="0" borderId="21" xfId="0" applyFont="1" applyFill="1" applyBorder="1" applyAlignment="1">
      <alignment horizontal="center"/>
    </xf>
    <xf numFmtId="0" fontId="6" fillId="0" borderId="21" xfId="0" quotePrefix="1" applyFont="1" applyFill="1" applyBorder="1" applyAlignment="1">
      <alignment horizontal="left"/>
    </xf>
    <xf numFmtId="0" fontId="6" fillId="5" borderId="22" xfId="0" applyFont="1" applyFill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3" fillId="3" borderId="23" xfId="0" applyFont="1" applyFill="1" applyBorder="1" applyAlignment="1">
      <alignment horizontal="center"/>
    </xf>
    <xf numFmtId="0" fontId="14" fillId="3" borderId="2" xfId="0" applyFont="1" applyFill="1" applyBorder="1" applyAlignment="1">
      <alignment horizontal="left" wrapText="1"/>
    </xf>
    <xf numFmtId="0" fontId="6" fillId="0" borderId="11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2" borderId="2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center"/>
    </xf>
    <xf numFmtId="0" fontId="6" fillId="2" borderId="11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11" fillId="3" borderId="6" xfId="0" applyFont="1" applyFill="1" applyBorder="1" applyAlignment="1">
      <alignment horizontal="center"/>
    </xf>
    <xf numFmtId="0" fontId="11" fillId="3" borderId="7" xfId="0" applyFont="1" applyFill="1" applyBorder="1" applyAlignment="1">
      <alignment horizontal="center"/>
    </xf>
    <xf numFmtId="0" fontId="16" fillId="3" borderId="7" xfId="0" applyFont="1" applyFill="1" applyBorder="1" applyAlignment="1">
      <alignment horizontal="center"/>
    </xf>
    <xf numFmtId="0" fontId="16" fillId="3" borderId="12" xfId="0" applyFont="1" applyFill="1" applyBorder="1" applyAlignment="1">
      <alignment horizontal="center"/>
    </xf>
    <xf numFmtId="0" fontId="13" fillId="3" borderId="12" xfId="0" applyFont="1" applyFill="1" applyBorder="1" applyAlignment="1">
      <alignment horizontal="center"/>
    </xf>
    <xf numFmtId="0" fontId="6" fillId="0" borderId="24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1" fillId="0" borderId="24" xfId="0" applyFont="1" applyBorder="1"/>
    <xf numFmtId="0" fontId="1" fillId="0" borderId="26" xfId="0" applyFont="1" applyBorder="1" applyAlignment="1">
      <alignment horizontal="center"/>
    </xf>
    <xf numFmtId="0" fontId="1" fillId="0" borderId="27" xfId="0" applyFont="1" applyFill="1" applyBorder="1" applyAlignment="1">
      <alignment horizontal="center"/>
    </xf>
    <xf numFmtId="0" fontId="1" fillId="0" borderId="26" xfId="0" applyFont="1" applyFill="1" applyBorder="1" applyAlignment="1">
      <alignment horizontal="centerContinuous"/>
    </xf>
    <xf numFmtId="0" fontId="1" fillId="0" borderId="26" xfId="0" applyFont="1" applyFill="1" applyBorder="1" applyAlignment="1">
      <alignment horizontal="left"/>
    </xf>
    <xf numFmtId="0" fontId="1" fillId="0" borderId="26" xfId="0" applyFont="1" applyFill="1" applyBorder="1" applyAlignment="1">
      <alignment horizontal="center"/>
    </xf>
    <xf numFmtId="0" fontId="1" fillId="0" borderId="26" xfId="0" applyFont="1" applyFill="1" applyBorder="1" applyAlignment="1"/>
    <xf numFmtId="0" fontId="1" fillId="0" borderId="25" xfId="0" applyFont="1" applyFill="1" applyBorder="1" applyAlignment="1">
      <alignment horizontal="center"/>
    </xf>
    <xf numFmtId="0" fontId="6" fillId="2" borderId="28" xfId="0" applyFont="1" applyFill="1" applyBorder="1" applyAlignment="1">
      <alignment horizontal="center"/>
    </xf>
    <xf numFmtId="0" fontId="6" fillId="2" borderId="22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16" fillId="3" borderId="5" xfId="0" applyFont="1" applyFill="1" applyBorder="1" applyAlignment="1">
      <alignment horizontal="center"/>
    </xf>
    <xf numFmtId="0" fontId="1" fillId="2" borderId="29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5" borderId="5" xfId="0" applyFont="1" applyFill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1" fillId="5" borderId="22" xfId="0" applyFont="1" applyFill="1" applyBorder="1" applyAlignment="1">
      <alignment horizontal="center"/>
    </xf>
    <xf numFmtId="0" fontId="13" fillId="2" borderId="19" xfId="0" applyFont="1" applyFill="1" applyBorder="1" applyAlignment="1">
      <alignment horizontal="center"/>
    </xf>
    <xf numFmtId="0" fontId="16" fillId="2" borderId="30" xfId="0" applyFont="1" applyFill="1" applyBorder="1" applyAlignment="1">
      <alignment horizontal="center"/>
    </xf>
    <xf numFmtId="0" fontId="16" fillId="2" borderId="31" xfId="0" applyFont="1" applyFill="1" applyBorder="1" applyAlignment="1">
      <alignment horizontal="center"/>
    </xf>
    <xf numFmtId="0" fontId="16" fillId="2" borderId="32" xfId="0" applyFont="1" applyFill="1" applyBorder="1" applyAlignment="1">
      <alignment horizontal="center"/>
    </xf>
    <xf numFmtId="0" fontId="16" fillId="2" borderId="33" xfId="0" applyFont="1" applyFill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34" xfId="0" applyFont="1" applyFill="1" applyBorder="1" applyAlignment="1">
      <alignment horizontal="center"/>
    </xf>
    <xf numFmtId="0" fontId="1" fillId="0" borderId="1" xfId="0" applyFont="1" applyBorder="1" applyAlignment="1">
      <alignment wrapText="1"/>
    </xf>
    <xf numFmtId="0" fontId="16" fillId="0" borderId="1" xfId="0" applyFont="1" applyBorder="1" applyAlignment="1">
      <alignment wrapText="1"/>
    </xf>
    <xf numFmtId="0" fontId="4" fillId="0" borderId="0" xfId="0" applyFont="1" applyAlignment="1">
      <alignment wrapText="1"/>
    </xf>
    <xf numFmtId="0" fontId="13" fillId="2" borderId="11" xfId="0" applyFont="1" applyFill="1" applyBorder="1" applyAlignment="1">
      <alignment horizontal="left"/>
    </xf>
    <xf numFmtId="0" fontId="17" fillId="0" borderId="11" xfId="0" applyFont="1" applyBorder="1" applyAlignment="1">
      <alignment horizontal="left" wrapText="1"/>
    </xf>
    <xf numFmtId="0" fontId="17" fillId="0" borderId="11" xfId="0" applyFont="1" applyBorder="1" applyAlignment="1">
      <alignment horizontal="left"/>
    </xf>
    <xf numFmtId="0" fontId="17" fillId="0" borderId="2" xfId="0" applyFont="1" applyBorder="1" applyAlignment="1">
      <alignment horizontal="left"/>
    </xf>
    <xf numFmtId="0" fontId="1" fillId="0" borderId="5" xfId="0" applyFont="1" applyBorder="1" applyAlignment="1">
      <alignment horizontal="center"/>
    </xf>
    <xf numFmtId="0" fontId="1" fillId="0" borderId="35" xfId="0" applyFont="1" applyFill="1" applyBorder="1" applyAlignment="1">
      <alignment horizontal="center"/>
    </xf>
    <xf numFmtId="0" fontId="1" fillId="0" borderId="36" xfId="0" applyFont="1" applyFill="1" applyBorder="1" applyAlignment="1">
      <alignment horizontal="centerContinuous"/>
    </xf>
    <xf numFmtId="0" fontId="1" fillId="0" borderId="36" xfId="0" applyFont="1" applyFill="1" applyBorder="1" applyAlignment="1">
      <alignment horizontal="left"/>
    </xf>
    <xf numFmtId="0" fontId="1" fillId="0" borderId="36" xfId="0" applyFont="1" applyFill="1" applyBorder="1" applyAlignment="1">
      <alignment horizontal="center"/>
    </xf>
    <xf numFmtId="0" fontId="1" fillId="0" borderId="36" xfId="0" applyFont="1" applyFill="1" applyBorder="1" applyAlignment="1"/>
    <xf numFmtId="0" fontId="1" fillId="0" borderId="37" xfId="0" applyFont="1" applyFill="1" applyBorder="1" applyAlignment="1">
      <alignment horizontal="center"/>
    </xf>
    <xf numFmtId="0" fontId="13" fillId="0" borderId="0" xfId="0" applyFont="1" applyBorder="1" applyAlignment="1"/>
    <xf numFmtId="0" fontId="13" fillId="0" borderId="0" xfId="0" applyFont="1" applyBorder="1"/>
    <xf numFmtId="0" fontId="13" fillId="0" borderId="0" xfId="0" applyFont="1" applyBorder="1" applyAlignment="1">
      <alignment horizontal="left"/>
    </xf>
    <xf numFmtId="0" fontId="13" fillId="0" borderId="0" xfId="0" applyFont="1" applyBorder="1" applyAlignment="1">
      <alignment horizontal="centerContinuous"/>
    </xf>
    <xf numFmtId="0" fontId="13" fillId="0" borderId="38" xfId="0" applyFont="1" applyBorder="1" applyAlignment="1">
      <alignment horizontal="left"/>
    </xf>
    <xf numFmtId="0" fontId="13" fillId="0" borderId="6" xfId="0" applyFont="1" applyBorder="1" applyAlignment="1">
      <alignment horizontal="left"/>
    </xf>
    <xf numFmtId="0" fontId="6" fillId="2" borderId="21" xfId="0" applyFont="1" applyFill="1" applyBorder="1" applyAlignment="1">
      <alignment horizontal="left"/>
    </xf>
    <xf numFmtId="0" fontId="13" fillId="0" borderId="39" xfId="0" applyFont="1" applyBorder="1" applyAlignment="1">
      <alignment horizontal="left"/>
    </xf>
    <xf numFmtId="0" fontId="1" fillId="0" borderId="11" xfId="0" applyFont="1" applyBorder="1" applyAlignment="1">
      <alignment horizontal="center"/>
    </xf>
    <xf numFmtId="0" fontId="1" fillId="0" borderId="4" xfId="0" applyFont="1" applyBorder="1"/>
    <xf numFmtId="0" fontId="13" fillId="0" borderId="0" xfId="0" applyFont="1" applyBorder="1" applyAlignment="1">
      <alignment horizontal="center"/>
    </xf>
    <xf numFmtId="0" fontId="13" fillId="0" borderId="0" xfId="0" applyFont="1" applyFill="1" applyBorder="1" applyAlignment="1">
      <alignment horizontal="center"/>
    </xf>
    <xf numFmtId="0" fontId="13" fillId="0" borderId="40" xfId="0" applyFont="1" applyBorder="1" applyAlignment="1">
      <alignment horizontal="left"/>
    </xf>
    <xf numFmtId="0" fontId="13" fillId="0" borderId="41" xfId="0" applyFont="1" applyBorder="1" applyAlignment="1">
      <alignment horizontal="left"/>
    </xf>
    <xf numFmtId="0" fontId="13" fillId="0" borderId="21" xfId="0" applyFont="1" applyBorder="1" applyAlignment="1"/>
    <xf numFmtId="0" fontId="13" fillId="0" borderId="20" xfId="0" applyFont="1" applyBorder="1" applyAlignment="1"/>
    <xf numFmtId="0" fontId="13" fillId="0" borderId="40" xfId="0" applyFont="1" applyBorder="1" applyAlignment="1"/>
    <xf numFmtId="0" fontId="13" fillId="0" borderId="38" xfId="0" applyFont="1" applyBorder="1" applyAlignment="1"/>
    <xf numFmtId="0" fontId="13" fillId="0" borderId="39" xfId="0" applyFont="1" applyBorder="1"/>
    <xf numFmtId="0" fontId="4" fillId="0" borderId="20" xfId="0" applyFont="1" applyBorder="1" applyAlignment="1">
      <alignment horizontal="center"/>
    </xf>
    <xf numFmtId="0" fontId="4" fillId="0" borderId="42" xfId="0" applyFont="1" applyBorder="1"/>
    <xf numFmtId="0" fontId="6" fillId="0" borderId="2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/>
    </xf>
    <xf numFmtId="0" fontId="21" fillId="0" borderId="1" xfId="0" applyFont="1" applyFill="1" applyBorder="1" applyAlignment="1">
      <alignment horizontal="center"/>
    </xf>
    <xf numFmtId="0" fontId="16" fillId="0" borderId="1" xfId="0" applyFont="1" applyFill="1" applyBorder="1" applyAlignment="1">
      <alignment horizontal="center"/>
    </xf>
    <xf numFmtId="0" fontId="6" fillId="6" borderId="1" xfId="0" applyFont="1" applyFill="1" applyBorder="1" applyAlignment="1">
      <alignment horizontal="center"/>
    </xf>
    <xf numFmtId="0" fontId="6" fillId="6" borderId="11" xfId="0" applyFont="1" applyFill="1" applyBorder="1" applyAlignment="1">
      <alignment horizontal="center"/>
    </xf>
    <xf numFmtId="0" fontId="22" fillId="2" borderId="6" xfId="0" applyFont="1" applyFill="1" applyBorder="1" applyAlignment="1">
      <alignment horizontal="center"/>
    </xf>
    <xf numFmtId="0" fontId="23" fillId="0" borderId="34" xfId="0" applyFont="1" applyFill="1" applyBorder="1" applyAlignment="1">
      <alignment horizontal="center"/>
    </xf>
    <xf numFmtId="0" fontId="16" fillId="5" borderId="1" xfId="0" applyFont="1" applyFill="1" applyBorder="1" applyAlignment="1">
      <alignment horizontal="center"/>
    </xf>
    <xf numFmtId="0" fontId="16" fillId="5" borderId="11" xfId="0" applyFont="1" applyFill="1" applyBorder="1" applyAlignment="1">
      <alignment horizontal="center"/>
    </xf>
    <xf numFmtId="0" fontId="16" fillId="5" borderId="21" xfId="0" applyFont="1" applyFill="1" applyBorder="1" applyAlignment="1">
      <alignment horizontal="center"/>
    </xf>
    <xf numFmtId="0" fontId="6" fillId="3" borderId="41" xfId="0" applyFont="1" applyFill="1" applyBorder="1" applyAlignment="1">
      <alignment horizontal="center"/>
    </xf>
    <xf numFmtId="0" fontId="16" fillId="2" borderId="23" xfId="0" applyFont="1" applyFill="1" applyBorder="1" applyAlignment="1">
      <alignment horizontal="center"/>
    </xf>
    <xf numFmtId="0" fontId="16" fillId="2" borderId="43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6" fillId="3" borderId="16" xfId="0" applyFont="1" applyFill="1" applyBorder="1" applyAlignment="1">
      <alignment horizontal="center"/>
    </xf>
    <xf numFmtId="0" fontId="1" fillId="3" borderId="19" xfId="0" applyFont="1" applyFill="1" applyBorder="1" applyAlignment="1">
      <alignment horizontal="center"/>
    </xf>
    <xf numFmtId="0" fontId="1" fillId="3" borderId="16" xfId="0" applyFont="1" applyFill="1" applyBorder="1"/>
    <xf numFmtId="0" fontId="1" fillId="3" borderId="18" xfId="0" applyFont="1" applyFill="1" applyBorder="1" applyAlignment="1">
      <alignment horizontal="center"/>
    </xf>
    <xf numFmtId="0" fontId="1" fillId="3" borderId="44" xfId="0" applyFont="1" applyFill="1" applyBorder="1" applyAlignment="1">
      <alignment horizontal="center"/>
    </xf>
    <xf numFmtId="0" fontId="1" fillId="3" borderId="45" xfId="0" applyFont="1" applyFill="1" applyBorder="1" applyAlignment="1">
      <alignment horizontal="center"/>
    </xf>
    <xf numFmtId="0" fontId="1" fillId="3" borderId="18" xfId="0" applyFont="1" applyFill="1" applyBorder="1" applyAlignment="1">
      <alignment horizontal="centerContinuous"/>
    </xf>
    <xf numFmtId="0" fontId="1" fillId="3" borderId="18" xfId="0" applyFont="1" applyFill="1" applyBorder="1" applyAlignment="1">
      <alignment horizontal="left"/>
    </xf>
    <xf numFmtId="0" fontId="1" fillId="3" borderId="18" xfId="0" applyFont="1" applyFill="1" applyBorder="1" applyAlignment="1"/>
    <xf numFmtId="0" fontId="21" fillId="0" borderId="1" xfId="0" applyFont="1" applyBorder="1" applyAlignment="1">
      <alignment horizontal="center"/>
    </xf>
    <xf numFmtId="0" fontId="21" fillId="5" borderId="1" xfId="0" applyFont="1" applyFill="1" applyBorder="1" applyAlignment="1">
      <alignment horizontal="center"/>
    </xf>
    <xf numFmtId="0" fontId="9" fillId="7" borderId="1" xfId="0" applyFont="1" applyFill="1" applyBorder="1" applyAlignment="1">
      <alignment horizontal="center" vertical="center"/>
    </xf>
    <xf numFmtId="0" fontId="11" fillId="3" borderId="39" xfId="0" applyFont="1" applyFill="1" applyBorder="1" applyAlignment="1">
      <alignment horizontal="center"/>
    </xf>
    <xf numFmtId="0" fontId="11" fillId="3" borderId="41" xfId="0" applyFont="1" applyFill="1" applyBorder="1" applyAlignment="1">
      <alignment horizontal="center"/>
    </xf>
    <xf numFmtId="0" fontId="22" fillId="3" borderId="46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11" fillId="3" borderId="12" xfId="0" applyFont="1" applyFill="1" applyBorder="1" applyAlignment="1">
      <alignment horizontal="center"/>
    </xf>
    <xf numFmtId="0" fontId="9" fillId="8" borderId="1" xfId="0" applyFont="1" applyFill="1" applyBorder="1" applyAlignment="1">
      <alignment horizontal="center" vertical="center"/>
    </xf>
    <xf numFmtId="0" fontId="14" fillId="8" borderId="2" xfId="0" applyFont="1" applyFill="1" applyBorder="1" applyAlignment="1">
      <alignment horizontal="center"/>
    </xf>
    <xf numFmtId="0" fontId="23" fillId="8" borderId="46" xfId="0" applyFont="1" applyFill="1" applyBorder="1" applyAlignment="1">
      <alignment horizontal="center"/>
    </xf>
    <xf numFmtId="0" fontId="6" fillId="8" borderId="41" xfId="0" applyFont="1" applyFill="1" applyBorder="1" applyAlignment="1">
      <alignment horizontal="center"/>
    </xf>
    <xf numFmtId="0" fontId="16" fillId="8" borderId="1" xfId="0" applyFont="1" applyFill="1" applyBorder="1" applyAlignment="1">
      <alignment horizontal="center"/>
    </xf>
    <xf numFmtId="0" fontId="11" fillId="8" borderId="6" xfId="0" applyFont="1" applyFill="1" applyBorder="1" applyAlignment="1">
      <alignment horizontal="center"/>
    </xf>
    <xf numFmtId="0" fontId="11" fillId="8" borderId="7" xfId="0" applyFont="1" applyFill="1" applyBorder="1" applyAlignment="1">
      <alignment horizontal="center"/>
    </xf>
    <xf numFmtId="0" fontId="16" fillId="8" borderId="7" xfId="0" applyFont="1" applyFill="1" applyBorder="1" applyAlignment="1">
      <alignment horizontal="center"/>
    </xf>
    <xf numFmtId="0" fontId="11" fillId="8" borderId="39" xfId="0" applyFont="1" applyFill="1" applyBorder="1" applyAlignment="1">
      <alignment horizontal="center"/>
    </xf>
    <xf numFmtId="0" fontId="11" fillId="8" borderId="41" xfId="0" applyFont="1" applyFill="1" applyBorder="1" applyAlignment="1">
      <alignment horizontal="center"/>
    </xf>
    <xf numFmtId="0" fontId="16" fillId="8" borderId="12" xfId="0" applyFont="1" applyFill="1" applyBorder="1" applyAlignment="1">
      <alignment horizontal="center"/>
    </xf>
    <xf numFmtId="0" fontId="23" fillId="0" borderId="46" xfId="0" applyFont="1" applyFill="1" applyBorder="1" applyAlignment="1">
      <alignment horizontal="center"/>
    </xf>
    <xf numFmtId="0" fontId="6" fillId="0" borderId="47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11" fillId="0" borderId="6" xfId="0" applyFont="1" applyFill="1" applyBorder="1" applyAlignment="1">
      <alignment horizontal="center"/>
    </xf>
    <xf numFmtId="0" fontId="11" fillId="0" borderId="7" xfId="0" applyFont="1" applyFill="1" applyBorder="1" applyAlignment="1">
      <alignment horizontal="center"/>
    </xf>
    <xf numFmtId="0" fontId="16" fillId="0" borderId="7" xfId="0" applyFont="1" applyFill="1" applyBorder="1" applyAlignment="1">
      <alignment horizontal="center"/>
    </xf>
    <xf numFmtId="0" fontId="11" fillId="0" borderId="39" xfId="0" applyFont="1" applyFill="1" applyBorder="1" applyAlignment="1">
      <alignment horizontal="center"/>
    </xf>
    <xf numFmtId="0" fontId="11" fillId="0" borderId="41" xfId="0" applyFont="1" applyFill="1" applyBorder="1" applyAlignment="1">
      <alignment horizontal="center"/>
    </xf>
    <xf numFmtId="0" fontId="11" fillId="0" borderId="12" xfId="0" applyFont="1" applyFill="1" applyBorder="1" applyAlignment="1">
      <alignment horizontal="center"/>
    </xf>
    <xf numFmtId="0" fontId="16" fillId="0" borderId="12" xfId="0" applyFont="1" applyFill="1" applyBorder="1" applyAlignment="1">
      <alignment horizontal="center"/>
    </xf>
    <xf numFmtId="0" fontId="6" fillId="0" borderId="48" xfId="0" applyFont="1" applyFill="1" applyBorder="1" applyAlignment="1">
      <alignment horizontal="center"/>
    </xf>
    <xf numFmtId="0" fontId="24" fillId="0" borderId="2" xfId="0" applyFont="1" applyFill="1" applyBorder="1" applyAlignment="1">
      <alignment horizontal="left" wrapText="1"/>
    </xf>
    <xf numFmtId="0" fontId="13" fillId="0" borderId="23" xfId="0" applyFont="1" applyFill="1" applyBorder="1" applyAlignment="1">
      <alignment horizontal="center"/>
    </xf>
    <xf numFmtId="0" fontId="6" fillId="0" borderId="41" xfId="0" applyFont="1" applyFill="1" applyBorder="1" applyAlignment="1">
      <alignment horizontal="center"/>
    </xf>
    <xf numFmtId="0" fontId="6" fillId="0" borderId="23" xfId="0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13" fillId="0" borderId="2" xfId="0" applyFont="1" applyFill="1" applyBorder="1" applyAlignment="1">
      <alignment horizontal="left" wrapText="1"/>
    </xf>
    <xf numFmtId="0" fontId="22" fillId="0" borderId="23" xfId="0" applyFont="1" applyFill="1" applyBorder="1" applyAlignment="1">
      <alignment horizontal="center"/>
    </xf>
    <xf numFmtId="0" fontId="22" fillId="0" borderId="34" xfId="0" applyFont="1" applyFill="1" applyBorder="1" applyAlignment="1">
      <alignment horizontal="center"/>
    </xf>
    <xf numFmtId="0" fontId="13" fillId="0" borderId="2" xfId="0" applyFont="1" applyFill="1" applyBorder="1" applyAlignment="1">
      <alignment horizontal="center"/>
    </xf>
    <xf numFmtId="0" fontId="16" fillId="0" borderId="11" xfId="0" applyFont="1" applyFill="1" applyBorder="1" applyAlignment="1">
      <alignment horizontal="center"/>
    </xf>
    <xf numFmtId="0" fontId="6" fillId="0" borderId="11" xfId="0" applyFont="1" applyFill="1" applyBorder="1" applyAlignment="1">
      <alignment horizontal="center"/>
    </xf>
    <xf numFmtId="0" fontId="11" fillId="0" borderId="11" xfId="0" applyFont="1" applyFill="1" applyBorder="1" applyAlignment="1">
      <alignment horizontal="center"/>
    </xf>
    <xf numFmtId="0" fontId="13" fillId="8" borderId="2" xfId="0" applyFont="1" applyFill="1" applyBorder="1" applyAlignment="1">
      <alignment horizontal="left" wrapText="1"/>
    </xf>
    <xf numFmtId="0" fontId="22" fillId="8" borderId="34" xfId="0" applyFont="1" applyFill="1" applyBorder="1" applyAlignment="1">
      <alignment horizontal="center"/>
    </xf>
    <xf numFmtId="0" fontId="6" fillId="8" borderId="34" xfId="0" applyFont="1" applyFill="1" applyBorder="1" applyAlignment="1">
      <alignment horizontal="center"/>
    </xf>
    <xf numFmtId="0" fontId="6" fillId="8" borderId="1" xfId="0" applyFont="1" applyFill="1" applyBorder="1" applyAlignment="1">
      <alignment horizontal="center"/>
    </xf>
    <xf numFmtId="0" fontId="6" fillId="8" borderId="4" xfId="0" applyFont="1" applyFill="1" applyBorder="1" applyAlignment="1">
      <alignment horizontal="center"/>
    </xf>
    <xf numFmtId="0" fontId="6" fillId="8" borderId="11" xfId="0" applyFont="1" applyFill="1" applyBorder="1" applyAlignment="1">
      <alignment horizontal="center"/>
    </xf>
    <xf numFmtId="0" fontId="11" fillId="8" borderId="23" xfId="0" applyFont="1" applyFill="1" applyBorder="1" applyAlignment="1">
      <alignment horizontal="center"/>
    </xf>
    <xf numFmtId="0" fontId="14" fillId="8" borderId="2" xfId="0" applyFont="1" applyFill="1" applyBorder="1" applyAlignment="1">
      <alignment horizontal="left" wrapText="1"/>
    </xf>
    <xf numFmtId="0" fontId="1" fillId="8" borderId="11" xfId="0" applyFont="1" applyFill="1" applyBorder="1" applyAlignment="1">
      <alignment horizontal="center"/>
    </xf>
    <xf numFmtId="0" fontId="11" fillId="8" borderId="4" xfId="0" applyFont="1" applyFill="1" applyBorder="1" applyAlignment="1">
      <alignment horizontal="center"/>
    </xf>
    <xf numFmtId="0" fontId="11" fillId="8" borderId="1" xfId="0" applyFont="1" applyFill="1" applyBorder="1" applyAlignment="1">
      <alignment horizontal="center"/>
    </xf>
    <xf numFmtId="0" fontId="21" fillId="8" borderId="1" xfId="0" applyFont="1" applyFill="1" applyBorder="1" applyAlignment="1">
      <alignment horizontal="center"/>
    </xf>
    <xf numFmtId="0" fontId="11" fillId="8" borderId="11" xfId="0" applyFont="1" applyFill="1" applyBorder="1" applyAlignment="1">
      <alignment horizontal="center"/>
    </xf>
    <xf numFmtId="0" fontId="6" fillId="3" borderId="11" xfId="0" applyFont="1" applyFill="1" applyBorder="1" applyAlignment="1">
      <alignment horizontal="left"/>
    </xf>
    <xf numFmtId="0" fontId="6" fillId="3" borderId="6" xfId="0" applyFont="1" applyFill="1" applyBorder="1" applyAlignment="1">
      <alignment horizontal="center"/>
    </xf>
    <xf numFmtId="0" fontId="1" fillId="3" borderId="41" xfId="0" applyFont="1" applyFill="1" applyBorder="1" applyAlignment="1">
      <alignment horizontal="center"/>
    </xf>
    <xf numFmtId="0" fontId="1" fillId="3" borderId="23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0" fontId="1" fillId="0" borderId="24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left"/>
    </xf>
    <xf numFmtId="0" fontId="6" fillId="0" borderId="49" xfId="0" applyFont="1" applyFill="1" applyBorder="1" applyAlignment="1">
      <alignment horizontal="center"/>
    </xf>
    <xf numFmtId="0" fontId="6" fillId="0" borderId="50" xfId="0" applyFont="1" applyFill="1" applyBorder="1" applyAlignment="1">
      <alignment horizontal="center"/>
    </xf>
    <xf numFmtId="0" fontId="16" fillId="0" borderId="49" xfId="0" applyFont="1" applyFill="1" applyBorder="1" applyAlignment="1">
      <alignment horizontal="center"/>
    </xf>
    <xf numFmtId="0" fontId="6" fillId="0" borderId="51" xfId="0" applyFont="1" applyFill="1" applyBorder="1" applyAlignment="1">
      <alignment horizontal="center"/>
    </xf>
    <xf numFmtId="0" fontId="6" fillId="0" borderId="52" xfId="0" applyFont="1" applyFill="1" applyBorder="1" applyAlignment="1">
      <alignment horizontal="center"/>
    </xf>
    <xf numFmtId="0" fontId="1" fillId="0" borderId="49" xfId="0" applyFont="1" applyFill="1" applyBorder="1" applyAlignment="1">
      <alignment horizontal="center"/>
    </xf>
    <xf numFmtId="0" fontId="1" fillId="0" borderId="51" xfId="0" applyFont="1" applyFill="1" applyBorder="1" applyAlignment="1">
      <alignment horizontal="center"/>
    </xf>
    <xf numFmtId="0" fontId="1" fillId="0" borderId="52" xfId="0" applyFont="1" applyFill="1" applyBorder="1" applyAlignment="1">
      <alignment horizontal="center"/>
    </xf>
    <xf numFmtId="0" fontId="16" fillId="8" borderId="53" xfId="0" applyFont="1" applyFill="1" applyBorder="1" applyAlignment="1">
      <alignment horizontal="center"/>
    </xf>
    <xf numFmtId="0" fontId="16" fillId="8" borderId="48" xfId="0" applyFont="1" applyFill="1" applyBorder="1" applyAlignment="1">
      <alignment horizontal="center"/>
    </xf>
    <xf numFmtId="0" fontId="6" fillId="3" borderId="53" xfId="0" applyFont="1" applyFill="1" applyBorder="1" applyAlignment="1">
      <alignment horizontal="center"/>
    </xf>
    <xf numFmtId="0" fontId="6" fillId="3" borderId="48" xfId="0" applyFont="1" applyFill="1" applyBorder="1" applyAlignment="1">
      <alignment horizontal="center"/>
    </xf>
    <xf numFmtId="0" fontId="6" fillId="0" borderId="53" xfId="0" applyFont="1" applyFill="1" applyBorder="1" applyAlignment="1">
      <alignment horizontal="center"/>
    </xf>
    <xf numFmtId="0" fontId="6" fillId="0" borderId="54" xfId="0" applyFont="1" applyFill="1" applyBorder="1" applyAlignment="1">
      <alignment horizontal="center"/>
    </xf>
    <xf numFmtId="0" fontId="16" fillId="0" borderId="23" xfId="0" applyFont="1" applyFill="1" applyBorder="1" applyAlignment="1">
      <alignment horizontal="center"/>
    </xf>
    <xf numFmtId="0" fontId="16" fillId="0" borderId="30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center"/>
    </xf>
    <xf numFmtId="0" fontId="6" fillId="0" borderId="12" xfId="0" applyFont="1" applyFill="1" applyBorder="1" applyAlignment="1">
      <alignment horizontal="center"/>
    </xf>
    <xf numFmtId="0" fontId="16" fillId="0" borderId="54" xfId="0" applyFont="1" applyFill="1" applyBorder="1" applyAlignment="1">
      <alignment horizontal="center"/>
    </xf>
    <xf numFmtId="0" fontId="16" fillId="0" borderId="31" xfId="0" applyFont="1" applyFill="1" applyBorder="1" applyAlignment="1">
      <alignment horizontal="center"/>
    </xf>
    <xf numFmtId="0" fontId="16" fillId="2" borderId="16" xfId="0" applyFont="1" applyFill="1" applyBorder="1" applyAlignment="1">
      <alignment horizontal="center"/>
    </xf>
    <xf numFmtId="0" fontId="6" fillId="0" borderId="53" xfId="0" applyFont="1" applyBorder="1" applyAlignment="1">
      <alignment horizontal="center"/>
    </xf>
    <xf numFmtId="0" fontId="22" fillId="2" borderId="23" xfId="0" applyFont="1" applyFill="1" applyBorder="1" applyAlignment="1">
      <alignment horizontal="center"/>
    </xf>
    <xf numFmtId="0" fontId="22" fillId="0" borderId="54" xfId="0" applyFont="1" applyBorder="1" applyAlignment="1">
      <alignment horizontal="center"/>
    </xf>
    <xf numFmtId="0" fontId="22" fillId="0" borderId="34" xfId="0" applyFont="1" applyBorder="1" applyAlignment="1">
      <alignment horizontal="center"/>
    </xf>
    <xf numFmtId="0" fontId="25" fillId="0" borderId="2" xfId="0" applyFont="1" applyFill="1" applyBorder="1" applyAlignment="1">
      <alignment horizontal="left"/>
    </xf>
    <xf numFmtId="0" fontId="26" fillId="0" borderId="11" xfId="0" applyFont="1" applyBorder="1" applyAlignment="1">
      <alignment horizontal="center"/>
    </xf>
    <xf numFmtId="0" fontId="26" fillId="0" borderId="4" xfId="0" applyFont="1" applyBorder="1" applyAlignment="1">
      <alignment horizontal="center"/>
    </xf>
    <xf numFmtId="0" fontId="27" fillId="5" borderId="11" xfId="0" applyFont="1" applyFill="1" applyBorder="1" applyAlignment="1">
      <alignment horizontal="center"/>
    </xf>
    <xf numFmtId="0" fontId="28" fillId="0" borderId="1" xfId="0" applyFont="1" applyBorder="1" applyAlignment="1">
      <alignment horizontal="center"/>
    </xf>
    <xf numFmtId="0" fontId="29" fillId="0" borderId="34" xfId="0" applyFont="1" applyBorder="1" applyAlignment="1">
      <alignment horizontal="center"/>
    </xf>
    <xf numFmtId="0" fontId="26" fillId="0" borderId="2" xfId="0" applyFont="1" applyBorder="1" applyAlignment="1">
      <alignment horizontal="center"/>
    </xf>
    <xf numFmtId="0" fontId="26" fillId="0" borderId="34" xfId="0" applyFont="1" applyFill="1" applyBorder="1" applyAlignment="1">
      <alignment horizontal="center"/>
    </xf>
    <xf numFmtId="0" fontId="26" fillId="0" borderId="1" xfId="0" applyFont="1" applyBorder="1" applyAlignment="1">
      <alignment horizontal="center"/>
    </xf>
    <xf numFmtId="0" fontId="26" fillId="0" borderId="17" xfId="0" applyFont="1" applyBorder="1" applyAlignment="1">
      <alignment horizontal="center"/>
    </xf>
    <xf numFmtId="0" fontId="28" fillId="0" borderId="4" xfId="0" applyFont="1" applyFill="1" applyBorder="1" applyAlignment="1">
      <alignment horizontal="center"/>
    </xf>
    <xf numFmtId="0" fontId="28" fillId="0" borderId="1" xfId="0" applyFont="1" applyFill="1" applyBorder="1" applyAlignment="1">
      <alignment horizontal="center"/>
    </xf>
    <xf numFmtId="0" fontId="27" fillId="5" borderId="1" xfId="0" applyFont="1" applyFill="1" applyBorder="1" applyAlignment="1">
      <alignment horizontal="center"/>
    </xf>
    <xf numFmtId="0" fontId="28" fillId="5" borderId="1" xfId="0" applyFont="1" applyFill="1" applyBorder="1" applyAlignment="1">
      <alignment horizontal="center"/>
    </xf>
    <xf numFmtId="0" fontId="26" fillId="0" borderId="53" xfId="0" applyFont="1" applyFill="1" applyBorder="1" applyAlignment="1">
      <alignment horizontal="center"/>
    </xf>
    <xf numFmtId="0" fontId="26" fillId="0" borderId="48" xfId="0" applyFont="1" applyBorder="1" applyAlignment="1">
      <alignment horizontal="center"/>
    </xf>
    <xf numFmtId="0" fontId="28" fillId="0" borderId="4" xfId="0" applyFont="1" applyBorder="1" applyAlignment="1">
      <alignment horizontal="center"/>
    </xf>
    <xf numFmtId="0" fontId="28" fillId="0" borderId="20" xfId="0" applyFont="1" applyFill="1" applyBorder="1" applyAlignment="1">
      <alignment horizontal="center"/>
    </xf>
    <xf numFmtId="0" fontId="28" fillId="0" borderId="21" xfId="0" applyFont="1" applyFill="1" applyBorder="1" applyAlignment="1">
      <alignment horizontal="center"/>
    </xf>
    <xf numFmtId="0" fontId="30" fillId="2" borderId="34" xfId="0" applyFont="1" applyFill="1" applyBorder="1" applyAlignment="1">
      <alignment horizontal="center"/>
    </xf>
    <xf numFmtId="0" fontId="26" fillId="2" borderId="2" xfId="0" applyFont="1" applyFill="1" applyBorder="1" applyAlignment="1">
      <alignment horizontal="center"/>
    </xf>
    <xf numFmtId="0" fontId="27" fillId="2" borderId="57" xfId="0" applyFont="1" applyFill="1" applyBorder="1" applyAlignment="1">
      <alignment horizontal="center"/>
    </xf>
    <xf numFmtId="0" fontId="27" fillId="2" borderId="43" xfId="0" applyFont="1" applyFill="1" applyBorder="1" applyAlignment="1">
      <alignment horizontal="center"/>
    </xf>
    <xf numFmtId="0" fontId="27" fillId="2" borderId="0" xfId="0" applyFont="1" applyFill="1" applyBorder="1" applyAlignment="1">
      <alignment horizontal="center"/>
    </xf>
    <xf numFmtId="0" fontId="27" fillId="2" borderId="47" xfId="0" applyFont="1" applyFill="1" applyBorder="1" applyAlignment="1">
      <alignment horizontal="center"/>
    </xf>
    <xf numFmtId="0" fontId="26" fillId="2" borderId="4" xfId="0" applyFont="1" applyFill="1" applyBorder="1" applyAlignment="1">
      <alignment horizontal="center"/>
    </xf>
    <xf numFmtId="0" fontId="26" fillId="2" borderId="1" xfId="0" applyFont="1" applyFill="1" applyBorder="1" applyAlignment="1">
      <alignment horizontal="center"/>
    </xf>
    <xf numFmtId="0" fontId="29" fillId="0" borderId="34" xfId="0" applyFont="1" applyFill="1" applyBorder="1" applyAlignment="1">
      <alignment horizontal="center"/>
    </xf>
    <xf numFmtId="0" fontId="26" fillId="0" borderId="2" xfId="0" applyFont="1" applyFill="1" applyBorder="1" applyAlignment="1">
      <alignment horizontal="center"/>
    </xf>
    <xf numFmtId="0" fontId="27" fillId="0" borderId="53" xfId="0" applyFont="1" applyFill="1" applyBorder="1" applyAlignment="1">
      <alignment horizontal="center"/>
    </xf>
    <xf numFmtId="0" fontId="27" fillId="0" borderId="1" xfId="0" applyFont="1" applyFill="1" applyBorder="1" applyAlignment="1">
      <alignment horizontal="center"/>
    </xf>
    <xf numFmtId="0" fontId="27" fillId="0" borderId="48" xfId="0" applyFont="1" applyFill="1" applyBorder="1" applyAlignment="1">
      <alignment horizontal="center"/>
    </xf>
    <xf numFmtId="0" fontId="31" fillId="0" borderId="4" xfId="0" applyFont="1" applyFill="1" applyBorder="1" applyAlignment="1">
      <alignment horizontal="center"/>
    </xf>
    <xf numFmtId="0" fontId="31" fillId="0" borderId="1" xfId="0" applyFont="1" applyFill="1" applyBorder="1" applyAlignment="1">
      <alignment horizontal="center"/>
    </xf>
    <xf numFmtId="0" fontId="27" fillId="6" borderId="1" xfId="0" applyFont="1" applyFill="1" applyBorder="1" applyAlignment="1">
      <alignment horizontal="center"/>
    </xf>
    <xf numFmtId="0" fontId="31" fillId="6" borderId="1" xfId="0" applyFont="1" applyFill="1" applyBorder="1" applyAlignment="1">
      <alignment horizontal="center"/>
    </xf>
    <xf numFmtId="0" fontId="30" fillId="0" borderId="4" xfId="0" applyFont="1" applyBorder="1" applyAlignment="1">
      <alignment horizontal="center"/>
    </xf>
    <xf numFmtId="0" fontId="32" fillId="8" borderId="34" xfId="0" applyFont="1" applyFill="1" applyBorder="1" applyAlignment="1">
      <alignment horizontal="center"/>
    </xf>
    <xf numFmtId="0" fontId="26" fillId="2" borderId="34" xfId="0" applyFont="1" applyFill="1" applyBorder="1" applyAlignment="1">
      <alignment horizontal="center"/>
    </xf>
    <xf numFmtId="0" fontId="26" fillId="2" borderId="28" xfId="0" applyFont="1" applyFill="1" applyBorder="1" applyAlignment="1">
      <alignment horizontal="center"/>
    </xf>
    <xf numFmtId="0" fontId="27" fillId="8" borderId="1" xfId="0" applyFont="1" applyFill="1" applyBorder="1" applyAlignment="1">
      <alignment horizontal="center"/>
    </xf>
    <xf numFmtId="0" fontId="32" fillId="0" borderId="34" xfId="0" applyFont="1" applyBorder="1" applyAlignment="1">
      <alignment horizontal="center"/>
    </xf>
    <xf numFmtId="0" fontId="16" fillId="0" borderId="2" xfId="0" applyFont="1" applyBorder="1" applyAlignment="1">
      <alignment horizontal="center" wrapText="1"/>
    </xf>
    <xf numFmtId="0" fontId="16" fillId="0" borderId="3" xfId="0" applyFont="1" applyBorder="1" applyAlignment="1">
      <alignment horizontal="center" wrapText="1"/>
    </xf>
    <xf numFmtId="0" fontId="16" fillId="0" borderId="17" xfId="0" applyFont="1" applyBorder="1" applyAlignment="1">
      <alignment horizontal="center" wrapText="1"/>
    </xf>
    <xf numFmtId="0" fontId="13" fillId="0" borderId="40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3" fillId="0" borderId="20" xfId="0" applyFont="1" applyBorder="1" applyAlignment="1">
      <alignment horizontal="center"/>
    </xf>
    <xf numFmtId="0" fontId="13" fillId="0" borderId="29" xfId="0" applyFont="1" applyBorder="1" applyAlignment="1">
      <alignment horizontal="center"/>
    </xf>
    <xf numFmtId="0" fontId="13" fillId="0" borderId="0" xfId="0" applyFont="1" applyFill="1" applyBorder="1" applyAlignment="1">
      <alignment horizontal="center"/>
    </xf>
    <xf numFmtId="0" fontId="1" fillId="0" borderId="4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38" xfId="0" applyFont="1" applyBorder="1" applyAlignment="1">
      <alignment horizontal="center"/>
    </xf>
    <xf numFmtId="0" fontId="1" fillId="0" borderId="41" xfId="0" applyFont="1" applyBorder="1" applyAlignment="1">
      <alignment horizontal="center"/>
    </xf>
    <xf numFmtId="0" fontId="1" fillId="0" borderId="39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6" fillId="0" borderId="16" xfId="0" applyFont="1" applyBorder="1" applyAlignment="1">
      <alignment horizontal="center" vertical="center" textRotation="90"/>
    </xf>
    <xf numFmtId="0" fontId="1" fillId="0" borderId="34" xfId="0" applyFont="1" applyBorder="1" applyAlignment="1">
      <alignment horizontal="center" vertical="center" textRotation="90"/>
    </xf>
    <xf numFmtId="0" fontId="1" fillId="0" borderId="8" xfId="0" applyFont="1" applyBorder="1" applyAlignment="1">
      <alignment horizontal="center" vertical="center" textRotation="90"/>
    </xf>
    <xf numFmtId="0" fontId="9" fillId="0" borderId="55" xfId="0" applyFont="1" applyBorder="1" applyAlignment="1">
      <alignment horizontal="center" textRotation="90"/>
    </xf>
    <xf numFmtId="0" fontId="9" fillId="0" borderId="2" xfId="0" applyFont="1" applyBorder="1" applyAlignment="1">
      <alignment horizontal="center" textRotation="90"/>
    </xf>
    <xf numFmtId="0" fontId="9" fillId="0" borderId="56" xfId="0" applyFont="1" applyBorder="1" applyAlignment="1">
      <alignment horizontal="center" textRotation="90"/>
    </xf>
    <xf numFmtId="0" fontId="6" fillId="0" borderId="21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46" xfId="0" applyFont="1" applyFill="1" applyBorder="1" applyAlignment="1">
      <alignment horizontal="center"/>
    </xf>
    <xf numFmtId="0" fontId="1" fillId="0" borderId="39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85413E-8E3E-4233-BC10-920BC37E1065}">
  <sheetPr>
    <pageSetUpPr fitToPage="1"/>
  </sheetPr>
  <dimension ref="A1:AH173"/>
  <sheetViews>
    <sheetView tabSelected="1" zoomScale="75" zoomScaleNormal="75" workbookViewId="0">
      <selection activeCell="T58" sqref="T58"/>
    </sheetView>
  </sheetViews>
  <sheetFormatPr defaultColWidth="8.7109375" defaultRowHeight="12.75" x14ac:dyDescent="0.2"/>
  <cols>
    <col min="1" max="1" width="5.28515625" style="8" customWidth="1"/>
    <col min="2" max="2" width="57.28515625" style="1" customWidth="1"/>
    <col min="3" max="3" width="5.7109375" style="4" customWidth="1"/>
    <col min="4" max="4" width="5.28515625" style="1" customWidth="1"/>
    <col min="5" max="5" width="7.28515625" style="1" customWidth="1"/>
    <col min="6" max="6" width="5.5703125" style="1" customWidth="1"/>
    <col min="7" max="7" width="5.28515625" style="1" customWidth="1"/>
    <col min="8" max="8" width="5.28515625" style="1" bestFit="1" customWidth="1"/>
    <col min="9" max="9" width="4.42578125" style="1" customWidth="1"/>
    <col min="10" max="10" width="5.5703125" style="1" customWidth="1"/>
    <col min="11" max="12" width="3.7109375" style="1" customWidth="1"/>
    <col min="13" max="13" width="5.42578125" style="1" customWidth="1"/>
    <col min="14" max="24" width="3.7109375" style="1" customWidth="1"/>
    <col min="25" max="25" width="5.28515625" style="1" customWidth="1"/>
    <col min="26" max="27" width="3.7109375" style="1" customWidth="1"/>
    <col min="28" max="28" width="5.5703125" style="1" customWidth="1"/>
    <col min="29" max="29" width="8.7109375" style="1" customWidth="1"/>
    <col min="30" max="16384" width="8.7109375" style="1"/>
  </cols>
  <sheetData>
    <row r="1" spans="1:32" ht="36" thickTop="1" x14ac:dyDescent="0.5">
      <c r="A1" s="93" t="s">
        <v>44</v>
      </c>
      <c r="B1" s="81"/>
      <c r="C1" s="82"/>
      <c r="D1" s="82"/>
      <c r="E1" s="82"/>
      <c r="F1" s="82"/>
      <c r="G1" s="82"/>
      <c r="H1" s="82"/>
      <c r="I1" s="83"/>
      <c r="J1" s="84" t="s">
        <v>0</v>
      </c>
      <c r="K1" s="85"/>
      <c r="L1" s="85"/>
      <c r="M1" s="85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6"/>
    </row>
    <row r="2" spans="1:32" ht="20.25" x14ac:dyDescent="0.3">
      <c r="A2" s="79" t="s">
        <v>43</v>
      </c>
      <c r="B2" s="72"/>
      <c r="C2" s="73"/>
      <c r="D2" s="74"/>
      <c r="E2" s="74"/>
      <c r="F2" s="74"/>
      <c r="G2" s="71" t="s">
        <v>61</v>
      </c>
      <c r="H2" s="75"/>
      <c r="I2" s="76"/>
      <c r="J2" s="72"/>
      <c r="K2" s="77"/>
      <c r="L2" s="78"/>
      <c r="M2" s="77"/>
      <c r="N2" s="78"/>
      <c r="O2" s="78"/>
      <c r="P2" s="78"/>
      <c r="Q2" s="78"/>
      <c r="R2" s="78"/>
      <c r="S2" s="78"/>
      <c r="T2" s="78"/>
      <c r="U2" s="78"/>
      <c r="V2" s="76"/>
      <c r="W2" s="76"/>
      <c r="X2" s="76"/>
      <c r="Y2" s="79"/>
      <c r="Z2" s="76"/>
      <c r="AA2" s="76"/>
      <c r="AB2" s="80"/>
    </row>
    <row r="3" spans="1:32" s="155" customFormat="1" ht="41.25" customHeight="1" x14ac:dyDescent="0.25">
      <c r="A3" s="153"/>
      <c r="B3" s="154"/>
      <c r="C3" s="343" t="s">
        <v>62</v>
      </c>
      <c r="D3" s="344"/>
      <c r="E3" s="344"/>
      <c r="F3" s="344"/>
      <c r="G3" s="344"/>
      <c r="H3" s="344"/>
      <c r="I3" s="344"/>
      <c r="J3" s="344"/>
      <c r="K3" s="344"/>
      <c r="L3" s="344"/>
      <c r="M3" s="344"/>
      <c r="N3" s="344"/>
      <c r="O3" s="344"/>
      <c r="P3" s="344"/>
      <c r="Q3" s="344"/>
      <c r="R3" s="344"/>
      <c r="S3" s="344"/>
      <c r="T3" s="344"/>
      <c r="U3" s="344"/>
      <c r="V3" s="344"/>
      <c r="W3" s="344"/>
      <c r="X3" s="344"/>
      <c r="Y3" s="344"/>
      <c r="Z3" s="344"/>
      <c r="AA3" s="344"/>
      <c r="AB3" s="345"/>
    </row>
    <row r="4" spans="1:32" ht="23.25" x14ac:dyDescent="0.35">
      <c r="A4" s="13"/>
      <c r="B4" s="16"/>
      <c r="C4" s="17"/>
      <c r="D4" s="15"/>
      <c r="E4" s="33" t="s">
        <v>33</v>
      </c>
      <c r="F4" s="18"/>
      <c r="G4" s="30"/>
      <c r="H4" s="22"/>
      <c r="I4" s="15"/>
      <c r="J4" s="21"/>
      <c r="K4" s="20"/>
      <c r="L4" s="23"/>
      <c r="M4" s="19"/>
      <c r="N4" s="20"/>
      <c r="O4" s="33" t="s">
        <v>87</v>
      </c>
      <c r="P4" s="20"/>
      <c r="Q4" s="20"/>
      <c r="R4" s="20"/>
      <c r="S4" s="20"/>
      <c r="T4" s="20"/>
      <c r="U4" s="27"/>
      <c r="V4" s="16"/>
      <c r="W4" s="16"/>
      <c r="X4" s="16"/>
      <c r="Y4" s="15"/>
      <c r="Z4" s="31"/>
      <c r="AA4" s="32"/>
      <c r="AB4" s="69"/>
    </row>
    <row r="5" spans="1:32" ht="16.5" thickBot="1" x14ac:dyDescent="0.3">
      <c r="A5" s="2"/>
      <c r="B5" s="14"/>
      <c r="C5" s="42"/>
      <c r="D5" s="42"/>
      <c r="E5" s="42"/>
      <c r="F5" s="42"/>
      <c r="G5" s="42"/>
      <c r="H5" s="42"/>
      <c r="I5" s="43"/>
      <c r="J5" s="43"/>
      <c r="K5" s="44"/>
      <c r="L5" s="43"/>
      <c r="M5" s="45"/>
      <c r="N5" s="43"/>
      <c r="O5" s="43"/>
      <c r="P5" s="43"/>
      <c r="Q5" s="43"/>
      <c r="R5" s="43"/>
      <c r="S5" s="43"/>
      <c r="T5" s="43"/>
      <c r="U5" s="46"/>
      <c r="V5" s="46"/>
      <c r="W5" s="46"/>
      <c r="X5" s="43"/>
      <c r="Y5" s="43"/>
      <c r="Z5" s="43"/>
      <c r="AA5" s="43"/>
      <c r="AB5" s="70"/>
    </row>
    <row r="6" spans="1:32" ht="21" customHeight="1" thickTop="1" thickBot="1" x14ac:dyDescent="0.3">
      <c r="A6" s="2"/>
      <c r="B6" s="36"/>
      <c r="C6" s="357" t="s">
        <v>19</v>
      </c>
      <c r="D6" s="360" t="s">
        <v>1</v>
      </c>
      <c r="E6" s="59" t="s">
        <v>2</v>
      </c>
      <c r="F6" s="60"/>
      <c r="G6" s="60"/>
      <c r="H6" s="61"/>
      <c r="I6" s="62"/>
      <c r="J6" s="63"/>
      <c r="K6" s="64" t="s">
        <v>3</v>
      </c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  <c r="Y6" s="64"/>
      <c r="Z6" s="64"/>
      <c r="AA6" s="64"/>
      <c r="AB6" s="65"/>
    </row>
    <row r="7" spans="1:32" ht="19.5" customHeight="1" thickTop="1" x14ac:dyDescent="0.2">
      <c r="A7" s="365" t="s">
        <v>4</v>
      </c>
      <c r="B7" s="363" t="s">
        <v>5</v>
      </c>
      <c r="C7" s="358"/>
      <c r="D7" s="361"/>
      <c r="E7" s="67"/>
      <c r="F7" s="57"/>
      <c r="G7" s="55" t="s">
        <v>6</v>
      </c>
      <c r="H7" s="58"/>
      <c r="I7" s="367" t="s">
        <v>7</v>
      </c>
      <c r="J7" s="368"/>
      <c r="K7" s="368"/>
      <c r="L7" s="369"/>
      <c r="M7" s="88"/>
      <c r="N7" s="56"/>
      <c r="O7" s="56"/>
      <c r="P7" s="56" t="s">
        <v>8</v>
      </c>
      <c r="Q7" s="56"/>
      <c r="R7" s="88"/>
      <c r="S7" s="56"/>
      <c r="T7" s="56"/>
      <c r="U7" s="56" t="s">
        <v>9</v>
      </c>
      <c r="V7" s="56"/>
      <c r="W7" s="88"/>
      <c r="X7" s="56"/>
      <c r="Y7" s="56"/>
      <c r="Z7" s="56" t="s">
        <v>10</v>
      </c>
      <c r="AA7" s="56"/>
      <c r="AB7" s="90"/>
    </row>
    <row r="8" spans="1:32" ht="28.15" customHeight="1" thickBot="1" x14ac:dyDescent="0.3">
      <c r="A8" s="366"/>
      <c r="B8" s="364"/>
      <c r="C8" s="359"/>
      <c r="D8" s="362"/>
      <c r="E8" s="68"/>
      <c r="F8" s="52" t="s">
        <v>11</v>
      </c>
      <c r="G8" s="52" t="s">
        <v>12</v>
      </c>
      <c r="H8" s="53" t="s">
        <v>20</v>
      </c>
      <c r="I8" s="49" t="s">
        <v>11</v>
      </c>
      <c r="J8" s="50" t="s">
        <v>12</v>
      </c>
      <c r="K8" s="50" t="s">
        <v>20</v>
      </c>
      <c r="L8" s="50" t="s">
        <v>17</v>
      </c>
      <c r="M8" s="89" t="s">
        <v>19</v>
      </c>
      <c r="N8" s="50" t="s">
        <v>11</v>
      </c>
      <c r="O8" s="50" t="s">
        <v>12</v>
      </c>
      <c r="P8" s="50" t="s">
        <v>20</v>
      </c>
      <c r="Q8" s="50" t="s">
        <v>17</v>
      </c>
      <c r="R8" s="89" t="s">
        <v>19</v>
      </c>
      <c r="S8" s="51" t="s">
        <v>11</v>
      </c>
      <c r="T8" s="51" t="s">
        <v>12</v>
      </c>
      <c r="U8" s="51" t="s">
        <v>21</v>
      </c>
      <c r="V8" s="51" t="s">
        <v>17</v>
      </c>
      <c r="W8" s="89" t="s">
        <v>19</v>
      </c>
      <c r="X8" s="50" t="s">
        <v>11</v>
      </c>
      <c r="Y8" s="50" t="s">
        <v>12</v>
      </c>
      <c r="Z8" s="50" t="s">
        <v>20</v>
      </c>
      <c r="AA8" s="50" t="s">
        <v>17</v>
      </c>
      <c r="AB8" s="91" t="s">
        <v>19</v>
      </c>
    </row>
    <row r="9" spans="1:32" ht="16.5" thickTop="1" x14ac:dyDescent="0.25">
      <c r="A9" s="3" t="s">
        <v>13</v>
      </c>
      <c r="B9" s="156" t="s">
        <v>22</v>
      </c>
      <c r="C9" s="194">
        <f t="shared" ref="C9:H9" si="0">SUM(C10:C12)</f>
        <v>7</v>
      </c>
      <c r="D9" s="146">
        <f t="shared" si="0"/>
        <v>1</v>
      </c>
      <c r="E9" s="296">
        <f t="shared" si="0"/>
        <v>120</v>
      </c>
      <c r="F9" s="148">
        <f t="shared" si="0"/>
        <v>0</v>
      </c>
      <c r="G9" s="149">
        <f t="shared" si="0"/>
        <v>90</v>
      </c>
      <c r="H9" s="150">
        <f t="shared" si="0"/>
        <v>30</v>
      </c>
      <c r="I9" s="47"/>
      <c r="J9" s="48"/>
      <c r="K9" s="48"/>
      <c r="L9" s="48"/>
      <c r="M9" s="124">
        <f>SUM(M10:M12)</f>
        <v>4</v>
      </c>
      <c r="N9" s="124"/>
      <c r="O9" s="124"/>
      <c r="P9" s="124"/>
      <c r="Q9" s="124"/>
      <c r="R9" s="124">
        <f>SUM(R10:R12)</f>
        <v>3</v>
      </c>
      <c r="S9" s="124"/>
      <c r="T9" s="124"/>
      <c r="U9" s="124"/>
      <c r="V9" s="124"/>
      <c r="W9" s="124">
        <f>SUM(W10:W12)</f>
        <v>0</v>
      </c>
      <c r="X9" s="124"/>
      <c r="Y9" s="124"/>
      <c r="Z9" s="124"/>
      <c r="AA9" s="124"/>
      <c r="AB9" s="125">
        <f>SUM(AB10:AB12)</f>
        <v>0</v>
      </c>
      <c r="AC9" s="34"/>
    </row>
    <row r="10" spans="1:32" ht="18" x14ac:dyDescent="0.25">
      <c r="A10" s="11">
        <v>1</v>
      </c>
      <c r="B10" s="157" t="s">
        <v>15</v>
      </c>
      <c r="C10" s="337">
        <v>5</v>
      </c>
      <c r="D10" s="120">
        <v>1</v>
      </c>
      <c r="E10" s="297">
        <f>F10+G10+H10</f>
        <v>60</v>
      </c>
      <c r="F10" s="151">
        <f>I10*15+N10*15+S10*15+X10*15</f>
        <v>0</v>
      </c>
      <c r="G10" s="114">
        <f>J10*15+O10*15+T10*15+Y10*15</f>
        <v>60</v>
      </c>
      <c r="H10" s="112">
        <f>K10*15+P10*15+U10*15+Z10*15</f>
        <v>0</v>
      </c>
      <c r="I10" s="41"/>
      <c r="J10" s="5">
        <v>2</v>
      </c>
      <c r="K10" s="5"/>
      <c r="L10" s="5"/>
      <c r="M10" s="196">
        <v>2</v>
      </c>
      <c r="N10" s="5"/>
      <c r="O10" s="5">
        <v>2</v>
      </c>
      <c r="P10" s="5"/>
      <c r="Q10" s="5" t="s">
        <v>17</v>
      </c>
      <c r="R10" s="313">
        <v>3</v>
      </c>
      <c r="S10" s="97"/>
      <c r="T10" s="97"/>
      <c r="U10" s="97"/>
      <c r="V10" s="97"/>
      <c r="W10" s="92"/>
      <c r="X10" s="5"/>
      <c r="Y10" s="5"/>
      <c r="Z10" s="5"/>
      <c r="AA10" s="5"/>
      <c r="AB10" s="96"/>
      <c r="AC10" s="34"/>
    </row>
    <row r="11" spans="1:32" ht="18" x14ac:dyDescent="0.25">
      <c r="A11" s="11">
        <v>2</v>
      </c>
      <c r="B11" s="158" t="s">
        <v>16</v>
      </c>
      <c r="C11" s="300">
        <f>SUM(M11,R11,W11,AB11,AG11,AL11)</f>
        <v>0</v>
      </c>
      <c r="D11" s="120"/>
      <c r="E11" s="297">
        <f>F11+G11+H11</f>
        <v>30</v>
      </c>
      <c r="F11" s="151">
        <f>I11*15+N11*15+S11*15+X11*B1028+AC11*15+AH11*L11</f>
        <v>0</v>
      </c>
      <c r="G11" s="114">
        <f>J11*15+O11*15+T11*15+Y11*15</f>
        <v>30</v>
      </c>
      <c r="H11" s="112">
        <f>K11*15+P11*15+U11*15+Z11*15</f>
        <v>0</v>
      </c>
      <c r="I11" s="41"/>
      <c r="J11" s="5">
        <v>2</v>
      </c>
      <c r="K11" s="5"/>
      <c r="L11" s="5"/>
      <c r="M11" s="196"/>
      <c r="N11" s="5"/>
      <c r="O11" s="5"/>
      <c r="P11" s="5"/>
      <c r="Q11" s="5"/>
      <c r="R11" s="92"/>
      <c r="S11" s="97"/>
      <c r="T11" s="97"/>
      <c r="U11" s="97"/>
      <c r="V11" s="97"/>
      <c r="W11" s="92"/>
      <c r="X11" s="5"/>
      <c r="Y11" s="5"/>
      <c r="Z11" s="5"/>
      <c r="AA11" s="5"/>
      <c r="AB11" s="96"/>
      <c r="AC11" s="34"/>
    </row>
    <row r="12" spans="1:32" ht="18" x14ac:dyDescent="0.25">
      <c r="A12" s="29">
        <v>3</v>
      </c>
      <c r="B12" s="38" t="s">
        <v>27</v>
      </c>
      <c r="C12" s="299">
        <f>SUM(M12,R12,W12,AB12,AG12,AL12)</f>
        <v>2</v>
      </c>
      <c r="D12" s="151"/>
      <c r="E12" s="297">
        <f>F12+G12+H12</f>
        <v>30</v>
      </c>
      <c r="F12" s="151">
        <f>I12*15+N12*15+S12*15+X12*B1029+AC12*15+AH12*L12</f>
        <v>0</v>
      </c>
      <c r="G12" s="114">
        <f>J12*15+O12*15+T12*15+Y12*15</f>
        <v>0</v>
      </c>
      <c r="H12" s="112">
        <f>K12*15+P12*15+U12*15+Z12*15</f>
        <v>30</v>
      </c>
      <c r="I12" s="41"/>
      <c r="J12" s="5"/>
      <c r="K12" s="5">
        <v>2</v>
      </c>
      <c r="L12" s="5"/>
      <c r="M12" s="196">
        <v>2</v>
      </c>
      <c r="N12" s="5"/>
      <c r="O12" s="5"/>
      <c r="P12" s="5"/>
      <c r="Q12" s="5"/>
      <c r="R12" s="92"/>
      <c r="S12" s="97"/>
      <c r="T12" s="97"/>
      <c r="U12" s="97"/>
      <c r="V12" s="97"/>
      <c r="W12" s="92"/>
      <c r="X12" s="5"/>
      <c r="Y12" s="5"/>
      <c r="Z12" s="5"/>
      <c r="AA12" s="5"/>
      <c r="AB12" s="96"/>
      <c r="AC12" s="34"/>
    </row>
    <row r="13" spans="1:32" ht="15.75" x14ac:dyDescent="0.25">
      <c r="A13" s="12" t="s">
        <v>14</v>
      </c>
      <c r="B13" s="37" t="s">
        <v>25</v>
      </c>
      <c r="C13" s="298">
        <f t="shared" ref="C13:H13" si="1">SUM(C14:C17)</f>
        <v>15</v>
      </c>
      <c r="D13" s="66">
        <f t="shared" si="1"/>
        <v>2</v>
      </c>
      <c r="E13" s="200">
        <f t="shared" si="1"/>
        <v>135</v>
      </c>
      <c r="F13" s="201">
        <f t="shared" si="1"/>
        <v>105</v>
      </c>
      <c r="G13" s="201">
        <f t="shared" si="1"/>
        <v>30</v>
      </c>
      <c r="H13" s="147">
        <f t="shared" si="1"/>
        <v>0</v>
      </c>
      <c r="I13" s="118"/>
      <c r="J13" s="119"/>
      <c r="K13" s="119"/>
      <c r="L13" s="119"/>
      <c r="M13" s="119">
        <f>SUM(M14:M17)</f>
        <v>9</v>
      </c>
      <c r="N13" s="119"/>
      <c r="O13" s="119"/>
      <c r="P13" s="119"/>
      <c r="Q13" s="119"/>
      <c r="R13" s="119">
        <f>SUM(R14:R17)</f>
        <v>6</v>
      </c>
      <c r="S13" s="119"/>
      <c r="T13" s="119"/>
      <c r="U13" s="119"/>
      <c r="V13" s="119"/>
      <c r="W13" s="119">
        <f>SUM(W14:W17)</f>
        <v>0</v>
      </c>
      <c r="X13" s="119"/>
      <c r="Y13" s="119"/>
      <c r="Z13" s="119"/>
      <c r="AA13" s="119"/>
      <c r="AB13" s="117">
        <f>SUM(AB14:AB17)</f>
        <v>0</v>
      </c>
    </row>
    <row r="14" spans="1:32" ht="18" x14ac:dyDescent="0.25">
      <c r="A14" s="11">
        <v>4</v>
      </c>
      <c r="B14" s="159" t="s">
        <v>29</v>
      </c>
      <c r="C14" s="306">
        <v>3</v>
      </c>
      <c r="D14" s="307"/>
      <c r="E14" s="308">
        <f>F14+G14+H14</f>
        <v>30</v>
      </c>
      <c r="F14" s="309">
        <f>I14*15+N14*15+S14*15+X14*15</f>
        <v>30</v>
      </c>
      <c r="G14" s="309">
        <f t="shared" ref="F14:G17" si="2">J14*15+O14*15+T14*15+Y14*15</f>
        <v>0</v>
      </c>
      <c r="H14" s="310">
        <f>K14*15+P14*15+U14*15+Z14*15</f>
        <v>0</v>
      </c>
      <c r="I14" s="311"/>
      <c r="J14" s="312"/>
      <c r="K14" s="312"/>
      <c r="L14" s="312"/>
      <c r="M14" s="313"/>
      <c r="N14" s="312">
        <v>2</v>
      </c>
      <c r="O14" s="312"/>
      <c r="P14" s="312"/>
      <c r="Q14" s="312"/>
      <c r="R14" s="314">
        <v>3</v>
      </c>
      <c r="S14" s="97"/>
      <c r="T14" s="97"/>
      <c r="U14" s="97"/>
      <c r="V14" s="97"/>
      <c r="W14" s="92"/>
      <c r="X14" s="98"/>
      <c r="Y14" s="99"/>
      <c r="Z14" s="99"/>
      <c r="AA14" s="99"/>
      <c r="AB14" s="96"/>
      <c r="AC14" s="34"/>
    </row>
    <row r="15" spans="1:32" ht="18" x14ac:dyDescent="0.25">
      <c r="A15" s="29">
        <v>5</v>
      </c>
      <c r="B15" s="159" t="s">
        <v>32</v>
      </c>
      <c r="C15" s="306">
        <f>SUM(M15,R15,W15,AB15,AG15,AL15)</f>
        <v>3</v>
      </c>
      <c r="D15" s="307">
        <v>1</v>
      </c>
      <c r="E15" s="308">
        <f>F15+G15+H15</f>
        <v>30</v>
      </c>
      <c r="F15" s="309">
        <f t="shared" si="2"/>
        <v>30</v>
      </c>
      <c r="G15" s="309">
        <f t="shared" si="2"/>
        <v>0</v>
      </c>
      <c r="H15" s="310">
        <f>K15*15+P15*15+U15*15+Z15*15</f>
        <v>0</v>
      </c>
      <c r="I15" s="311">
        <v>2</v>
      </c>
      <c r="J15" s="312"/>
      <c r="K15" s="312"/>
      <c r="L15" s="312" t="s">
        <v>17</v>
      </c>
      <c r="M15" s="313">
        <v>3</v>
      </c>
      <c r="N15" s="312"/>
      <c r="O15" s="312"/>
      <c r="P15" s="312"/>
      <c r="Q15" s="312"/>
      <c r="R15" s="314"/>
      <c r="S15" s="97"/>
      <c r="T15" s="97"/>
      <c r="U15" s="97"/>
      <c r="V15" s="97"/>
      <c r="W15" s="92"/>
      <c r="X15" s="98"/>
      <c r="Y15" s="99"/>
      <c r="Z15" s="99"/>
      <c r="AA15" s="99"/>
      <c r="AB15" s="96"/>
      <c r="AC15" s="34"/>
    </row>
    <row r="16" spans="1:32" ht="18" x14ac:dyDescent="0.25">
      <c r="A16" s="11">
        <v>6</v>
      </c>
      <c r="B16" s="40" t="s">
        <v>26</v>
      </c>
      <c r="C16" s="306">
        <v>3</v>
      </c>
      <c r="D16" s="307"/>
      <c r="E16" s="308">
        <f>F16+G16+H16</f>
        <v>30</v>
      </c>
      <c r="F16" s="309">
        <f t="shared" si="2"/>
        <v>30</v>
      </c>
      <c r="G16" s="309">
        <f t="shared" si="2"/>
        <v>0</v>
      </c>
      <c r="H16" s="310">
        <f>K16*15+P16*15+U16*15+Z16*15</f>
        <v>0</v>
      </c>
      <c r="I16" s="311">
        <v>2</v>
      </c>
      <c r="J16" s="312"/>
      <c r="K16" s="312"/>
      <c r="L16" s="312"/>
      <c r="M16" s="313">
        <v>3</v>
      </c>
      <c r="N16" s="312"/>
      <c r="O16" s="312"/>
      <c r="P16" s="312"/>
      <c r="Q16" s="312"/>
      <c r="R16" s="314"/>
      <c r="S16" s="103"/>
      <c r="T16" s="103"/>
      <c r="U16" s="103"/>
      <c r="V16" s="103"/>
      <c r="W16" s="104"/>
      <c r="X16" s="105"/>
      <c r="Y16" s="106"/>
      <c r="Z16" s="106"/>
      <c r="AA16" s="107"/>
      <c r="AB16" s="108"/>
      <c r="AC16" s="34"/>
      <c r="AF16" s="35"/>
    </row>
    <row r="17" spans="1:34" ht="18" x14ac:dyDescent="0.25">
      <c r="A17" s="11">
        <v>7</v>
      </c>
      <c r="B17" s="159" t="s">
        <v>81</v>
      </c>
      <c r="C17" s="306">
        <v>6</v>
      </c>
      <c r="D17" s="307">
        <v>1</v>
      </c>
      <c r="E17" s="315">
        <f>F17+G17+H17</f>
        <v>45</v>
      </c>
      <c r="F17" s="309">
        <f t="shared" si="2"/>
        <v>15</v>
      </c>
      <c r="G17" s="309">
        <f t="shared" si="2"/>
        <v>30</v>
      </c>
      <c r="H17" s="316">
        <f>K17*15+P17*15+U17*15+Z17*15</f>
        <v>0</v>
      </c>
      <c r="I17" s="317">
        <v>1</v>
      </c>
      <c r="J17" s="305">
        <v>1</v>
      </c>
      <c r="K17" s="305"/>
      <c r="L17" s="305"/>
      <c r="M17" s="313">
        <v>3</v>
      </c>
      <c r="N17" s="318"/>
      <c r="O17" s="319">
        <v>1</v>
      </c>
      <c r="P17" s="319"/>
      <c r="Q17" s="319" t="s">
        <v>17</v>
      </c>
      <c r="R17" s="313">
        <v>3</v>
      </c>
      <c r="S17" s="109"/>
      <c r="T17" s="97"/>
      <c r="U17" s="97"/>
      <c r="V17" s="97"/>
      <c r="W17" s="92"/>
      <c r="X17" s="100"/>
      <c r="Y17" s="101"/>
      <c r="Z17" s="101"/>
      <c r="AA17" s="101"/>
      <c r="AB17" s="102"/>
      <c r="AC17" s="34"/>
    </row>
    <row r="18" spans="1:34" ht="15.75" x14ac:dyDescent="0.25">
      <c r="A18" s="12" t="s">
        <v>23</v>
      </c>
      <c r="B18" s="37" t="s">
        <v>24</v>
      </c>
      <c r="C18" s="320">
        <f>SUM(C19:C22)</f>
        <v>32</v>
      </c>
      <c r="D18" s="321">
        <f>SUM(D20:D22)</f>
        <v>2</v>
      </c>
      <c r="E18" s="322">
        <f>SUM(E19+E20+E21+E22)</f>
        <v>165</v>
      </c>
      <c r="F18" s="323">
        <f>SUM(F19:F22)</f>
        <v>30</v>
      </c>
      <c r="G18" s="324">
        <f>SUM(G19:G22)</f>
        <v>45</v>
      </c>
      <c r="H18" s="325">
        <f>SUM(H19:H22)</f>
        <v>90</v>
      </c>
      <c r="I18" s="326"/>
      <c r="J18" s="327"/>
      <c r="K18" s="327"/>
      <c r="L18" s="327"/>
      <c r="M18" s="327">
        <f>SUM(M20:M22)</f>
        <v>0.5</v>
      </c>
      <c r="N18" s="327"/>
      <c r="O18" s="327"/>
      <c r="P18" s="327"/>
      <c r="Q18" s="327"/>
      <c r="R18" s="327">
        <f>SUM(R20:R22)</f>
        <v>5</v>
      </c>
      <c r="S18" s="119"/>
      <c r="T18" s="119"/>
      <c r="U18" s="119"/>
      <c r="V18" s="119"/>
      <c r="W18" s="119">
        <f>SUM(W20:W22)</f>
        <v>10</v>
      </c>
      <c r="X18" s="119"/>
      <c r="Y18" s="119"/>
      <c r="Z18" s="119"/>
      <c r="AA18" s="119"/>
      <c r="AB18" s="117">
        <f>SUM(AB20:AB22)</f>
        <v>14.5</v>
      </c>
    </row>
    <row r="19" spans="1:34" ht="18" x14ac:dyDescent="0.25">
      <c r="A19" s="29">
        <v>8</v>
      </c>
      <c r="B19" s="39" t="s">
        <v>31</v>
      </c>
      <c r="C19" s="328">
        <f>SUM(M19,R19,W19,AB19,AG19,AL19)</f>
        <v>2</v>
      </c>
      <c r="D19" s="329"/>
      <c r="E19" s="330">
        <f>F19+G19+H19</f>
        <v>30</v>
      </c>
      <c r="F19" s="331">
        <v>15</v>
      </c>
      <c r="G19" s="331">
        <v>15</v>
      </c>
      <c r="H19" s="332">
        <f t="shared" ref="F19:H22" si="3">K19*15+P19*15+U19*15+Z19*15</f>
        <v>0</v>
      </c>
      <c r="I19" s="333">
        <v>1</v>
      </c>
      <c r="J19" s="334">
        <v>1</v>
      </c>
      <c r="K19" s="334"/>
      <c r="L19" s="334"/>
      <c r="M19" s="335">
        <v>2</v>
      </c>
      <c r="N19" s="334"/>
      <c r="O19" s="334"/>
      <c r="P19" s="334"/>
      <c r="Q19" s="334"/>
      <c r="R19" s="336"/>
      <c r="S19" s="103"/>
      <c r="T19" s="103"/>
      <c r="U19" s="103"/>
      <c r="V19" s="103"/>
      <c r="W19" s="192"/>
      <c r="X19" s="189"/>
      <c r="Y19" s="188"/>
      <c r="Z19" s="188"/>
      <c r="AA19" s="188"/>
      <c r="AB19" s="193"/>
    </row>
    <row r="20" spans="1:34" ht="18.75" thickBot="1" x14ac:dyDescent="0.3">
      <c r="A20" s="26">
        <v>9</v>
      </c>
      <c r="B20" s="159" t="s">
        <v>82</v>
      </c>
      <c r="C20" s="328">
        <v>3</v>
      </c>
      <c r="D20" s="307">
        <v>1</v>
      </c>
      <c r="E20" s="330">
        <v>30</v>
      </c>
      <c r="F20" s="331">
        <v>15</v>
      </c>
      <c r="G20" s="331">
        <f t="shared" si="3"/>
        <v>15</v>
      </c>
      <c r="H20" s="332">
        <f t="shared" si="3"/>
        <v>0</v>
      </c>
      <c r="I20" s="311"/>
      <c r="J20" s="312"/>
      <c r="K20" s="312"/>
      <c r="L20" s="312"/>
      <c r="M20" s="313"/>
      <c r="N20" s="312">
        <v>1</v>
      </c>
      <c r="O20" s="312">
        <v>1</v>
      </c>
      <c r="P20" s="312"/>
      <c r="Q20" s="312" t="s">
        <v>17</v>
      </c>
      <c r="R20" s="313">
        <v>3</v>
      </c>
      <c r="S20" s="97"/>
      <c r="T20" s="97"/>
      <c r="U20" s="97"/>
      <c r="V20" s="97"/>
      <c r="W20" s="92"/>
      <c r="X20" s="98"/>
      <c r="Y20" s="99"/>
      <c r="Z20" s="99"/>
      <c r="AA20" s="99"/>
      <c r="AB20" s="96"/>
      <c r="AC20" s="34"/>
    </row>
    <row r="21" spans="1:34" ht="18.75" thickBot="1" x14ac:dyDescent="0.3">
      <c r="A21" s="24">
        <v>10</v>
      </c>
      <c r="B21" s="159" t="s">
        <v>45</v>
      </c>
      <c r="C21" s="328">
        <f>SUM(M21,R21,W21,AB21,AG21,AL21)</f>
        <v>1</v>
      </c>
      <c r="D21" s="307"/>
      <c r="E21" s="330">
        <f>F21+G21+H21</f>
        <v>15</v>
      </c>
      <c r="F21" s="331">
        <f t="shared" si="3"/>
        <v>0</v>
      </c>
      <c r="G21" s="331">
        <f t="shared" si="3"/>
        <v>15</v>
      </c>
      <c r="H21" s="332">
        <f t="shared" si="3"/>
        <v>0</v>
      </c>
      <c r="I21" s="311"/>
      <c r="J21" s="312">
        <v>0.5</v>
      </c>
      <c r="K21" s="312"/>
      <c r="L21" s="312"/>
      <c r="M21" s="313">
        <v>0.5</v>
      </c>
      <c r="N21" s="312"/>
      <c r="O21" s="312"/>
      <c r="P21" s="312"/>
      <c r="Q21" s="312"/>
      <c r="R21" s="314"/>
      <c r="S21" s="5"/>
      <c r="T21" s="5"/>
      <c r="U21" s="5"/>
      <c r="V21" s="5"/>
      <c r="W21" s="92"/>
      <c r="X21" s="98"/>
      <c r="Y21" s="99">
        <v>0.5</v>
      </c>
      <c r="Z21" s="99"/>
      <c r="AA21" s="99"/>
      <c r="AB21" s="96">
        <v>0.5</v>
      </c>
      <c r="AC21" s="34"/>
      <c r="AE21" s="34"/>
      <c r="AH21" s="187"/>
    </row>
    <row r="22" spans="1:34" ht="18" x14ac:dyDescent="0.25">
      <c r="A22" s="26">
        <v>11</v>
      </c>
      <c r="B22" s="39" t="s">
        <v>30</v>
      </c>
      <c r="C22" s="328">
        <f>SUM(M22,R22,W22,AB22,AG22,AL22)</f>
        <v>26</v>
      </c>
      <c r="D22" s="307">
        <v>1</v>
      </c>
      <c r="E22" s="330">
        <f>F22+G22+H22</f>
        <v>90</v>
      </c>
      <c r="F22" s="331">
        <f t="shared" si="3"/>
        <v>0</v>
      </c>
      <c r="G22" s="331">
        <f t="shared" si="3"/>
        <v>0</v>
      </c>
      <c r="H22" s="332">
        <f t="shared" si="3"/>
        <v>90</v>
      </c>
      <c r="I22" s="311"/>
      <c r="J22" s="312"/>
      <c r="K22" s="312"/>
      <c r="L22" s="312"/>
      <c r="M22" s="314"/>
      <c r="N22" s="312"/>
      <c r="O22" s="312"/>
      <c r="P22" s="312">
        <v>2</v>
      </c>
      <c r="Q22" s="312"/>
      <c r="R22" s="313">
        <v>2</v>
      </c>
      <c r="S22" s="97"/>
      <c r="T22" s="97"/>
      <c r="U22" s="97">
        <v>2</v>
      </c>
      <c r="V22" s="97"/>
      <c r="W22" s="196">
        <v>10</v>
      </c>
      <c r="X22" s="98"/>
      <c r="Y22" s="99"/>
      <c r="Z22" s="99">
        <v>2</v>
      </c>
      <c r="AA22" s="99" t="s">
        <v>17</v>
      </c>
      <c r="AB22" s="197">
        <v>14</v>
      </c>
      <c r="AC22" s="34"/>
    </row>
    <row r="23" spans="1:34" ht="18" x14ac:dyDescent="0.25">
      <c r="A23" s="220"/>
      <c r="B23" s="221" t="s">
        <v>78</v>
      </c>
      <c r="C23" s="222"/>
      <c r="D23" s="223"/>
      <c r="E23" s="284"/>
      <c r="F23" s="224"/>
      <c r="G23" s="224"/>
      <c r="H23" s="285"/>
      <c r="I23" s="225"/>
      <c r="J23" s="226"/>
      <c r="K23" s="226"/>
      <c r="L23" s="226"/>
      <c r="M23" s="226"/>
      <c r="N23" s="226"/>
      <c r="O23" s="226"/>
      <c r="P23" s="226"/>
      <c r="Q23" s="226"/>
      <c r="R23" s="227"/>
      <c r="S23" s="226"/>
      <c r="T23" s="226"/>
      <c r="U23" s="226"/>
      <c r="V23" s="226"/>
      <c r="W23" s="227"/>
      <c r="X23" s="228"/>
      <c r="Y23" s="229"/>
      <c r="Z23" s="229"/>
      <c r="AA23" s="229"/>
      <c r="AB23" s="230"/>
      <c r="AC23" s="34"/>
    </row>
    <row r="24" spans="1:34" ht="36" customHeight="1" x14ac:dyDescent="0.25">
      <c r="A24" s="25" t="s">
        <v>28</v>
      </c>
      <c r="B24" s="111" t="s">
        <v>79</v>
      </c>
      <c r="C24" s="217">
        <f t="shared" ref="C24:H24" si="4">SUM(C25:C30)</f>
        <v>20</v>
      </c>
      <c r="D24" s="199">
        <f t="shared" si="4"/>
        <v>2</v>
      </c>
      <c r="E24" s="286">
        <f>SUM(E25+E26+E27+E28+E29+E30)</f>
        <v>210</v>
      </c>
      <c r="F24" s="218">
        <f t="shared" si="4"/>
        <v>45</v>
      </c>
      <c r="G24" s="218">
        <f t="shared" si="4"/>
        <v>105</v>
      </c>
      <c r="H24" s="287">
        <f t="shared" si="4"/>
        <v>60</v>
      </c>
      <c r="I24" s="122"/>
      <c r="J24" s="123"/>
      <c r="K24" s="123"/>
      <c r="L24" s="123"/>
      <c r="M24" s="123"/>
      <c r="N24" s="123"/>
      <c r="O24" s="123"/>
      <c r="P24" s="123"/>
      <c r="Q24" s="123"/>
      <c r="R24" s="123"/>
      <c r="S24" s="123"/>
      <c r="T24" s="123"/>
      <c r="U24" s="123"/>
      <c r="V24" s="123"/>
      <c r="W24" s="123"/>
      <c r="X24" s="215"/>
      <c r="Y24" s="216"/>
      <c r="Z24" s="216"/>
      <c r="AA24" s="216"/>
      <c r="AB24" s="219"/>
      <c r="AC24" s="34" t="s">
        <v>88</v>
      </c>
    </row>
    <row r="25" spans="1:34" ht="18" x14ac:dyDescent="0.25">
      <c r="A25" s="26">
        <v>12</v>
      </c>
      <c r="B25" s="39" t="s">
        <v>67</v>
      </c>
      <c r="C25" s="231">
        <f t="shared" ref="C25:C30" si="5">SUM(M25,R25,W25,AB25,AG25,AL25)</f>
        <v>3</v>
      </c>
      <c r="D25" s="244"/>
      <c r="E25" s="288">
        <f t="shared" ref="E25:E30" si="6">F25+G25+H25</f>
        <v>30</v>
      </c>
      <c r="F25" s="103">
        <f t="shared" ref="F25:H32" si="7">I25*15+N25*15+S25*15+X25*15</f>
        <v>30</v>
      </c>
      <c r="G25" s="103">
        <f t="shared" si="7"/>
        <v>0</v>
      </c>
      <c r="H25" s="241">
        <f t="shared" si="7"/>
        <v>0</v>
      </c>
      <c r="I25" s="234"/>
      <c r="J25" s="235"/>
      <c r="K25" s="235"/>
      <c r="L25" s="235"/>
      <c r="M25" s="235"/>
      <c r="N25" s="235">
        <v>2</v>
      </c>
      <c r="O25" s="235"/>
      <c r="P25" s="235"/>
      <c r="Q25" s="235"/>
      <c r="R25" s="236">
        <v>3</v>
      </c>
      <c r="S25" s="235"/>
      <c r="T25" s="235"/>
      <c r="U25" s="235"/>
      <c r="V25" s="235"/>
      <c r="W25" s="235"/>
      <c r="X25" s="237"/>
      <c r="Y25" s="238"/>
      <c r="Z25" s="238"/>
      <c r="AA25" s="238"/>
      <c r="AB25" s="239"/>
      <c r="AC25" s="34"/>
    </row>
    <row r="26" spans="1:34" ht="18" x14ac:dyDescent="0.25">
      <c r="A26" s="26">
        <v>13</v>
      </c>
      <c r="B26" s="39" t="s">
        <v>83</v>
      </c>
      <c r="C26" s="231">
        <f t="shared" si="5"/>
        <v>4</v>
      </c>
      <c r="D26" s="244">
        <v>1</v>
      </c>
      <c r="E26" s="288">
        <f>F26+G26+H26</f>
        <v>45</v>
      </c>
      <c r="F26" s="103">
        <f t="shared" si="7"/>
        <v>0</v>
      </c>
      <c r="G26" s="103">
        <f>J26*15+O26*15+T26*15+Y26*15</f>
        <v>45</v>
      </c>
      <c r="H26" s="241">
        <f t="shared" si="7"/>
        <v>0</v>
      </c>
      <c r="I26" s="234"/>
      <c r="J26" s="235"/>
      <c r="K26" s="235"/>
      <c r="L26" s="235"/>
      <c r="M26" s="235"/>
      <c r="N26" s="235"/>
      <c r="O26" s="235">
        <v>3</v>
      </c>
      <c r="P26" s="235"/>
      <c r="Q26" s="235" t="s">
        <v>17</v>
      </c>
      <c r="R26" s="236">
        <v>4</v>
      </c>
      <c r="S26" s="235"/>
      <c r="T26" s="235"/>
      <c r="U26" s="235"/>
      <c r="V26" s="235"/>
      <c r="W26" s="235"/>
      <c r="X26" s="237"/>
      <c r="Y26" s="238"/>
      <c r="Z26" s="238"/>
      <c r="AA26" s="238"/>
      <c r="AB26" s="239"/>
      <c r="AC26" s="34"/>
    </row>
    <row r="27" spans="1:34" ht="18" x14ac:dyDescent="0.25">
      <c r="A27" s="26">
        <v>14</v>
      </c>
      <c r="B27" s="40" t="s">
        <v>68</v>
      </c>
      <c r="C27" s="231">
        <f t="shared" si="5"/>
        <v>3</v>
      </c>
      <c r="D27" s="244"/>
      <c r="E27" s="288">
        <f t="shared" si="6"/>
        <v>30</v>
      </c>
      <c r="F27" s="103">
        <f t="shared" si="7"/>
        <v>0</v>
      </c>
      <c r="G27" s="103">
        <f t="shared" si="7"/>
        <v>0</v>
      </c>
      <c r="H27" s="241">
        <f t="shared" si="7"/>
        <v>30</v>
      </c>
      <c r="I27" s="234"/>
      <c r="J27" s="235"/>
      <c r="K27" s="235"/>
      <c r="L27" s="235"/>
      <c r="M27" s="235"/>
      <c r="N27" s="235"/>
      <c r="O27" s="235"/>
      <c r="P27" s="235"/>
      <c r="Q27" s="235"/>
      <c r="R27" s="235"/>
      <c r="S27" s="235"/>
      <c r="T27" s="235"/>
      <c r="U27" s="235">
        <v>2</v>
      </c>
      <c r="V27" s="235"/>
      <c r="W27" s="236">
        <v>3</v>
      </c>
      <c r="X27" s="237"/>
      <c r="Y27" s="238"/>
      <c r="Z27" s="238"/>
      <c r="AA27" s="238"/>
      <c r="AB27" s="239"/>
      <c r="AC27" s="34"/>
    </row>
    <row r="28" spans="1:34" ht="36" x14ac:dyDescent="0.25">
      <c r="A28" s="26">
        <v>15</v>
      </c>
      <c r="B28" s="40" t="s">
        <v>69</v>
      </c>
      <c r="C28" s="231">
        <f t="shared" si="5"/>
        <v>4</v>
      </c>
      <c r="D28" s="244">
        <v>1</v>
      </c>
      <c r="E28" s="288">
        <f t="shared" si="6"/>
        <v>45</v>
      </c>
      <c r="F28" s="103">
        <f t="shared" si="7"/>
        <v>15</v>
      </c>
      <c r="G28" s="103">
        <f>J28*15+O28*15+T28*15+Y28*15</f>
        <v>30</v>
      </c>
      <c r="H28" s="241">
        <f t="shared" si="7"/>
        <v>0</v>
      </c>
      <c r="I28" s="234"/>
      <c r="J28" s="235"/>
      <c r="K28" s="235"/>
      <c r="L28" s="235"/>
      <c r="M28" s="235"/>
      <c r="N28" s="235"/>
      <c r="O28" s="235"/>
      <c r="P28" s="235"/>
      <c r="Q28" s="235"/>
      <c r="R28" s="235"/>
      <c r="S28" s="235"/>
      <c r="T28" s="235"/>
      <c r="U28" s="235"/>
      <c r="V28" s="235"/>
      <c r="W28" s="235"/>
      <c r="X28" s="237">
        <v>1</v>
      </c>
      <c r="Y28" s="238">
        <v>2</v>
      </c>
      <c r="Z28" s="238"/>
      <c r="AA28" s="238" t="s">
        <v>17</v>
      </c>
      <c r="AB28" s="240">
        <v>4</v>
      </c>
      <c r="AC28" s="34"/>
    </row>
    <row r="29" spans="1:34" ht="18" x14ac:dyDescent="0.25">
      <c r="A29" s="26">
        <v>16</v>
      </c>
      <c r="B29" s="40" t="s">
        <v>84</v>
      </c>
      <c r="C29" s="231">
        <f t="shared" si="5"/>
        <v>3</v>
      </c>
      <c r="D29" s="244"/>
      <c r="E29" s="288">
        <f t="shared" si="6"/>
        <v>30</v>
      </c>
      <c r="F29" s="103">
        <f t="shared" si="7"/>
        <v>0</v>
      </c>
      <c r="G29" s="103">
        <f>J29*15+O29*15+T29*15+Y29*15</f>
        <v>30</v>
      </c>
      <c r="H29" s="241">
        <f t="shared" si="7"/>
        <v>0</v>
      </c>
      <c r="I29" s="234"/>
      <c r="J29" s="235"/>
      <c r="K29" s="235"/>
      <c r="L29" s="235"/>
      <c r="M29" s="235"/>
      <c r="N29" s="235"/>
      <c r="O29" s="235"/>
      <c r="P29" s="235"/>
      <c r="Q29" s="235"/>
      <c r="R29" s="235"/>
      <c r="S29" s="235"/>
      <c r="T29" s="235"/>
      <c r="U29" s="235"/>
      <c r="V29" s="235"/>
      <c r="W29" s="235"/>
      <c r="X29" s="237"/>
      <c r="Y29" s="238">
        <v>2</v>
      </c>
      <c r="Z29" s="238"/>
      <c r="AA29" s="238"/>
      <c r="AB29" s="240">
        <v>3</v>
      </c>
      <c r="AC29" s="34"/>
    </row>
    <row r="30" spans="1:34" ht="23.25" customHeight="1" x14ac:dyDescent="0.25">
      <c r="A30" s="26">
        <v>17</v>
      </c>
      <c r="B30" s="39" t="s">
        <v>70</v>
      </c>
      <c r="C30" s="231">
        <f t="shared" si="5"/>
        <v>3</v>
      </c>
      <c r="D30" s="188"/>
      <c r="E30" s="288">
        <f t="shared" si="6"/>
        <v>30</v>
      </c>
      <c r="F30" s="103">
        <f t="shared" si="7"/>
        <v>0</v>
      </c>
      <c r="G30" s="103">
        <f t="shared" si="7"/>
        <v>0</v>
      </c>
      <c r="H30" s="241">
        <f t="shared" si="7"/>
        <v>30</v>
      </c>
      <c r="I30" s="234"/>
      <c r="J30" s="235"/>
      <c r="K30" s="235"/>
      <c r="L30" s="235"/>
      <c r="M30" s="235"/>
      <c r="N30" s="235"/>
      <c r="O30" s="235"/>
      <c r="P30" s="235"/>
      <c r="Q30" s="235"/>
      <c r="R30" s="235"/>
      <c r="S30" s="235"/>
      <c r="T30" s="235"/>
      <c r="U30" s="235">
        <v>2</v>
      </c>
      <c r="V30" s="235"/>
      <c r="W30" s="236">
        <v>3</v>
      </c>
      <c r="X30" s="237"/>
      <c r="Y30" s="238"/>
      <c r="Z30" s="238"/>
      <c r="AA30" s="238"/>
      <c r="AB30" s="239"/>
      <c r="AC30" s="34"/>
      <c r="AD30" s="1" t="s">
        <v>85</v>
      </c>
    </row>
    <row r="31" spans="1:34" ht="2.25" hidden="1" customHeight="1" x14ac:dyDescent="0.25">
      <c r="A31" s="26"/>
      <c r="B31" s="242"/>
      <c r="C31" s="243"/>
      <c r="D31" s="244"/>
      <c r="E31" s="289"/>
      <c r="F31" s="246"/>
      <c r="G31" s="246"/>
      <c r="H31" s="241"/>
      <c r="I31" s="234"/>
      <c r="J31" s="235"/>
      <c r="K31" s="235"/>
      <c r="L31" s="236"/>
      <c r="M31" s="236"/>
      <c r="N31" s="235"/>
      <c r="O31" s="235"/>
      <c r="P31" s="235"/>
      <c r="Q31" s="236"/>
      <c r="R31" s="236"/>
      <c r="S31" s="235"/>
      <c r="T31" s="235"/>
      <c r="U31" s="235"/>
      <c r="V31" s="236"/>
      <c r="W31" s="236"/>
      <c r="X31" s="235"/>
      <c r="Y31" s="235"/>
      <c r="Z31" s="235"/>
      <c r="AA31" s="235"/>
      <c r="AB31" s="239"/>
    </row>
    <row r="32" spans="1:34" ht="36" customHeight="1" x14ac:dyDescent="0.25">
      <c r="A32" s="26" t="s">
        <v>17</v>
      </c>
      <c r="B32" s="247" t="s">
        <v>71</v>
      </c>
      <c r="C32" s="248">
        <f>SUM(M32+R32+W32+AB32)</f>
        <v>4</v>
      </c>
      <c r="D32" s="244"/>
      <c r="E32" s="288">
        <f>F32+G32+H32</f>
        <v>30</v>
      </c>
      <c r="F32" s="103">
        <v>0</v>
      </c>
      <c r="G32" s="103">
        <v>0</v>
      </c>
      <c r="H32" s="241">
        <f t="shared" si="7"/>
        <v>30</v>
      </c>
      <c r="I32" s="234"/>
      <c r="J32" s="235"/>
      <c r="K32" s="235"/>
      <c r="L32" s="236"/>
      <c r="M32" s="236"/>
      <c r="N32" s="235"/>
      <c r="O32" s="235"/>
      <c r="P32" s="235">
        <v>2</v>
      </c>
      <c r="Q32" s="236"/>
      <c r="R32" s="236">
        <v>4</v>
      </c>
      <c r="S32" s="235"/>
      <c r="T32" s="235"/>
      <c r="U32" s="235"/>
      <c r="V32" s="236"/>
      <c r="W32" s="236"/>
      <c r="X32" s="235"/>
      <c r="Y32" s="235"/>
      <c r="Z32" s="235"/>
      <c r="AA32" s="235"/>
      <c r="AB32" s="239"/>
    </row>
    <row r="33" spans="1:31" ht="31.5" x14ac:dyDescent="0.25">
      <c r="A33" s="26" t="s">
        <v>34</v>
      </c>
      <c r="B33" s="247" t="s">
        <v>76</v>
      </c>
      <c r="C33" s="249">
        <f t="shared" ref="C33:H33" si="8">SUM(C34:C39)</f>
        <v>19</v>
      </c>
      <c r="D33" s="250">
        <f t="shared" si="8"/>
        <v>2</v>
      </c>
      <c r="E33" s="290">
        <f>SUM(E34+E35+E36+E37+E38+E39)</f>
        <v>180</v>
      </c>
      <c r="F33" s="236">
        <f t="shared" si="8"/>
        <v>15</v>
      </c>
      <c r="G33" s="236">
        <f t="shared" si="8"/>
        <v>165</v>
      </c>
      <c r="H33" s="291">
        <f t="shared" si="8"/>
        <v>0</v>
      </c>
      <c r="I33" s="41"/>
      <c r="J33" s="5"/>
      <c r="K33" s="5"/>
      <c r="L33" s="5"/>
      <c r="M33" s="191">
        <f>SUM(M34:M39)</f>
        <v>0</v>
      </c>
      <c r="N33" s="5"/>
      <c r="O33" s="5"/>
      <c r="P33" s="5"/>
      <c r="Q33" s="5"/>
      <c r="R33" s="191">
        <f>SUM(R34:R39)</f>
        <v>10</v>
      </c>
      <c r="S33" s="5"/>
      <c r="T33" s="5"/>
      <c r="U33" s="5"/>
      <c r="V33" s="5"/>
      <c r="W33" s="191">
        <f>SUM(W34:W39)</f>
        <v>6</v>
      </c>
      <c r="X33" s="5"/>
      <c r="Y33" s="5"/>
      <c r="Z33" s="5"/>
      <c r="AA33" s="5"/>
      <c r="AB33" s="251">
        <f>SUM(AB34:AB39)</f>
        <v>3</v>
      </c>
      <c r="AC33" s="34"/>
      <c r="AD33" s="94"/>
      <c r="AE33" s="34"/>
    </row>
    <row r="34" spans="1:31" ht="23.25" customHeight="1" x14ac:dyDescent="0.25">
      <c r="A34" s="26">
        <v>18</v>
      </c>
      <c r="B34" s="39" t="s">
        <v>37</v>
      </c>
      <c r="C34" s="249">
        <f t="shared" ref="C34:C39" si="9">SUM(M34,R34,W34,AB34,AG34,AL34)</f>
        <v>3</v>
      </c>
      <c r="D34" s="188"/>
      <c r="E34" s="152">
        <f t="shared" ref="E34:E39" si="10">F34+G34+H34</f>
        <v>30</v>
      </c>
      <c r="F34" s="103">
        <f t="shared" ref="F34:F39" si="11">I34*15+N34*15+S34*15+X34*15</f>
        <v>0</v>
      </c>
      <c r="G34" s="103">
        <f t="shared" ref="G34:H39" si="12">J34*15+O34*15+T34*15+Y34*15</f>
        <v>30</v>
      </c>
      <c r="H34" s="252">
        <f t="shared" si="12"/>
        <v>0</v>
      </c>
      <c r="I34" s="41"/>
      <c r="J34" s="5"/>
      <c r="K34" s="5"/>
      <c r="L34" s="5"/>
      <c r="M34" s="5"/>
      <c r="N34" s="5"/>
      <c r="O34" s="5">
        <v>2</v>
      </c>
      <c r="P34" s="5"/>
      <c r="Q34" s="5"/>
      <c r="R34" s="191">
        <v>3</v>
      </c>
      <c r="S34" s="5"/>
      <c r="T34" s="5"/>
      <c r="U34" s="5"/>
      <c r="V34" s="5"/>
      <c r="W34" s="5"/>
      <c r="X34" s="5"/>
      <c r="Y34" s="5"/>
      <c r="Z34" s="5"/>
      <c r="AA34" s="5"/>
      <c r="AB34" s="253"/>
      <c r="AE34" s="34"/>
    </row>
    <row r="35" spans="1:31" ht="24" customHeight="1" x14ac:dyDescent="0.25">
      <c r="A35" s="26">
        <v>19</v>
      </c>
      <c r="B35" s="39" t="s">
        <v>38</v>
      </c>
      <c r="C35" s="249">
        <f t="shared" si="9"/>
        <v>4</v>
      </c>
      <c r="D35" s="188">
        <v>1</v>
      </c>
      <c r="E35" s="152">
        <f t="shared" si="10"/>
        <v>30</v>
      </c>
      <c r="F35" s="103">
        <f t="shared" si="11"/>
        <v>0</v>
      </c>
      <c r="G35" s="103">
        <f t="shared" si="12"/>
        <v>30</v>
      </c>
      <c r="H35" s="252">
        <f t="shared" si="12"/>
        <v>0</v>
      </c>
      <c r="I35" s="41"/>
      <c r="J35" s="5"/>
      <c r="K35" s="5"/>
      <c r="L35" s="5"/>
      <c r="M35" s="5"/>
      <c r="N35" s="5"/>
      <c r="O35" s="5">
        <v>2</v>
      </c>
      <c r="P35" s="5"/>
      <c r="Q35" s="5" t="s">
        <v>17</v>
      </c>
      <c r="R35" s="191">
        <v>4</v>
      </c>
      <c r="S35" s="5"/>
      <c r="T35" s="5"/>
      <c r="U35" s="5"/>
      <c r="V35" s="5"/>
      <c r="W35" s="5"/>
      <c r="X35" s="5"/>
      <c r="Y35" s="5"/>
      <c r="Z35" s="5"/>
      <c r="AA35" s="5"/>
      <c r="AB35" s="253"/>
      <c r="AE35" s="28"/>
    </row>
    <row r="36" spans="1:31" ht="36" x14ac:dyDescent="0.25">
      <c r="A36" s="26">
        <v>20</v>
      </c>
      <c r="B36" s="40" t="s">
        <v>39</v>
      </c>
      <c r="C36" s="249">
        <f t="shared" si="9"/>
        <v>3</v>
      </c>
      <c r="D36" s="188"/>
      <c r="E36" s="152">
        <f t="shared" si="10"/>
        <v>30</v>
      </c>
      <c r="F36" s="103">
        <f t="shared" si="11"/>
        <v>15</v>
      </c>
      <c r="G36" s="103">
        <f t="shared" si="12"/>
        <v>15</v>
      </c>
      <c r="H36" s="252">
        <f t="shared" si="12"/>
        <v>0</v>
      </c>
      <c r="I36" s="41"/>
      <c r="J36" s="5"/>
      <c r="K36" s="5"/>
      <c r="L36" s="5"/>
      <c r="M36" s="5"/>
      <c r="N36" s="5">
        <v>1</v>
      </c>
      <c r="O36" s="5">
        <v>1</v>
      </c>
      <c r="P36" s="5"/>
      <c r="Q36" s="5"/>
      <c r="R36" s="191">
        <v>3</v>
      </c>
      <c r="S36" s="5"/>
      <c r="T36" s="5"/>
      <c r="U36" s="5"/>
      <c r="V36" s="5"/>
      <c r="W36" s="5"/>
      <c r="X36" s="5"/>
      <c r="Y36" s="5"/>
      <c r="Z36" s="5"/>
      <c r="AA36" s="5"/>
      <c r="AB36" s="253"/>
      <c r="AE36" s="28"/>
    </row>
    <row r="37" spans="1:31" ht="36" x14ac:dyDescent="0.25">
      <c r="A37" s="26">
        <v>21</v>
      </c>
      <c r="B37" s="40" t="s">
        <v>40</v>
      </c>
      <c r="C37" s="249">
        <f t="shared" si="9"/>
        <v>3</v>
      </c>
      <c r="D37" s="188"/>
      <c r="E37" s="152">
        <f t="shared" si="10"/>
        <v>30</v>
      </c>
      <c r="F37" s="103">
        <f t="shared" si="11"/>
        <v>0</v>
      </c>
      <c r="G37" s="103">
        <f t="shared" si="12"/>
        <v>30</v>
      </c>
      <c r="H37" s="252">
        <f t="shared" si="12"/>
        <v>0</v>
      </c>
      <c r="I37" s="41"/>
      <c r="J37" s="5"/>
      <c r="K37" s="5"/>
      <c r="L37" s="5"/>
      <c r="M37" s="5"/>
      <c r="N37" s="5"/>
      <c r="O37" s="5"/>
      <c r="P37" s="5"/>
      <c r="Q37" s="5"/>
      <c r="R37" s="5"/>
      <c r="S37" s="5"/>
      <c r="T37" s="5">
        <v>2</v>
      </c>
      <c r="U37" s="5"/>
      <c r="V37" s="5"/>
      <c r="W37" s="191">
        <v>3</v>
      </c>
      <c r="X37" s="5"/>
      <c r="Y37" s="5"/>
      <c r="Z37" s="5"/>
      <c r="AA37" s="5"/>
      <c r="AB37" s="253"/>
      <c r="AE37" s="28"/>
    </row>
    <row r="38" spans="1:31" ht="32.1" customHeight="1" x14ac:dyDescent="0.25">
      <c r="A38" s="26">
        <v>22</v>
      </c>
      <c r="B38" s="40" t="s">
        <v>42</v>
      </c>
      <c r="C38" s="249">
        <f t="shared" si="9"/>
        <v>3</v>
      </c>
      <c r="D38" s="188">
        <v>1</v>
      </c>
      <c r="E38" s="152">
        <f t="shared" si="10"/>
        <v>30</v>
      </c>
      <c r="F38" s="103">
        <f t="shared" si="11"/>
        <v>0</v>
      </c>
      <c r="G38" s="103">
        <f t="shared" si="12"/>
        <v>30</v>
      </c>
      <c r="H38" s="252">
        <f t="shared" si="12"/>
        <v>0</v>
      </c>
      <c r="I38" s="41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191"/>
      <c r="X38" s="5"/>
      <c r="Y38" s="5">
        <v>2</v>
      </c>
      <c r="Z38" s="5"/>
      <c r="AA38" s="5" t="s">
        <v>17</v>
      </c>
      <c r="AB38" s="251">
        <v>3</v>
      </c>
      <c r="AE38" s="28"/>
    </row>
    <row r="39" spans="1:31" ht="18" x14ac:dyDescent="0.25">
      <c r="A39" s="26">
        <v>23</v>
      </c>
      <c r="B39" s="40" t="s">
        <v>41</v>
      </c>
      <c r="C39" s="249">
        <f t="shared" si="9"/>
        <v>3</v>
      </c>
      <c r="D39" s="188"/>
      <c r="E39" s="152">
        <f t="shared" si="10"/>
        <v>30</v>
      </c>
      <c r="F39" s="103">
        <f t="shared" si="11"/>
        <v>0</v>
      </c>
      <c r="G39" s="103">
        <f t="shared" si="12"/>
        <v>30</v>
      </c>
      <c r="H39" s="252">
        <f t="shared" si="12"/>
        <v>0</v>
      </c>
      <c r="I39" s="41"/>
      <c r="J39" s="5"/>
      <c r="K39" s="5"/>
      <c r="L39" s="5"/>
      <c r="M39" s="5"/>
      <c r="N39" s="5"/>
      <c r="O39" s="5"/>
      <c r="P39" s="5"/>
      <c r="Q39" s="5"/>
      <c r="R39" s="5"/>
      <c r="S39" s="5"/>
      <c r="T39" s="5">
        <v>2</v>
      </c>
      <c r="U39" s="5"/>
      <c r="V39" s="5"/>
      <c r="W39" s="191">
        <v>3</v>
      </c>
      <c r="X39" s="5"/>
      <c r="Y39" s="5"/>
      <c r="Z39" s="5"/>
      <c r="AA39" s="5"/>
      <c r="AB39" s="253"/>
      <c r="AC39" s="34"/>
      <c r="AE39" s="28"/>
    </row>
    <row r="40" spans="1:31" ht="22.5" customHeight="1" x14ac:dyDescent="0.25">
      <c r="A40" s="26" t="s">
        <v>35</v>
      </c>
      <c r="B40" s="247" t="s">
        <v>73</v>
      </c>
      <c r="C40" s="248">
        <f>SUM(M40+R40+W40+AB40)</f>
        <v>8</v>
      </c>
      <c r="D40" s="244"/>
      <c r="E40" s="289">
        <v>60</v>
      </c>
      <c r="F40" s="246">
        <v>0</v>
      </c>
      <c r="G40" s="246">
        <v>0</v>
      </c>
      <c r="H40" s="232">
        <v>60</v>
      </c>
      <c r="I40" s="234"/>
      <c r="J40" s="235"/>
      <c r="K40" s="235"/>
      <c r="L40" s="236"/>
      <c r="M40" s="236"/>
      <c r="N40" s="235"/>
      <c r="O40" s="235"/>
      <c r="P40" s="235"/>
      <c r="Q40" s="236"/>
      <c r="R40" s="236"/>
      <c r="S40" s="235"/>
      <c r="T40" s="235"/>
      <c r="U40" s="235">
        <v>2</v>
      </c>
      <c r="V40" s="236"/>
      <c r="W40" s="236">
        <v>4</v>
      </c>
      <c r="X40" s="235"/>
      <c r="Y40" s="235"/>
      <c r="Z40" s="235">
        <v>2</v>
      </c>
      <c r="AA40" s="235"/>
      <c r="AB40" s="240">
        <v>4</v>
      </c>
    </row>
    <row r="41" spans="1:31" ht="31.5" x14ac:dyDescent="0.25">
      <c r="A41" s="26" t="s">
        <v>36</v>
      </c>
      <c r="B41" s="247" t="s">
        <v>75</v>
      </c>
      <c r="C41" s="248">
        <f>SUM(M41+R41+W41+AB41)</f>
        <v>12</v>
      </c>
      <c r="D41" s="250">
        <f>SUM(D42:D45)</f>
        <v>1</v>
      </c>
      <c r="E41" s="294">
        <f>SUM(E42:E45)</f>
        <v>105</v>
      </c>
      <c r="F41" s="236">
        <f>SUM(F42:F45)</f>
        <v>0</v>
      </c>
      <c r="G41" s="236">
        <f>SUM(G42:G45)</f>
        <v>105</v>
      </c>
      <c r="H41" s="295">
        <f>SUM(H42:H45)</f>
        <v>0</v>
      </c>
      <c r="I41" s="41"/>
      <c r="J41" s="5"/>
      <c r="K41" s="5"/>
      <c r="L41" s="5"/>
      <c r="M41" s="191">
        <f>SUM(M42:M45)</f>
        <v>0</v>
      </c>
      <c r="N41" s="5"/>
      <c r="O41" s="5"/>
      <c r="P41" s="5"/>
      <c r="Q41" s="5"/>
      <c r="R41" s="191">
        <f>SUM(R42:R45)</f>
        <v>7</v>
      </c>
      <c r="S41" s="5"/>
      <c r="T41" s="5"/>
      <c r="U41" s="5"/>
      <c r="V41" s="5"/>
      <c r="W41" s="191">
        <f>SUM(W42:W45)</f>
        <v>3</v>
      </c>
      <c r="X41" s="5"/>
      <c r="Y41" s="5"/>
      <c r="Z41" s="5"/>
      <c r="AA41" s="5"/>
      <c r="AB41" s="251">
        <f>SUM(AB42:AB45)</f>
        <v>2</v>
      </c>
    </row>
    <row r="42" spans="1:31" ht="27" customHeight="1" x14ac:dyDescent="0.25">
      <c r="A42" s="26">
        <v>24</v>
      </c>
      <c r="B42" s="40" t="s">
        <v>63</v>
      </c>
      <c r="C42" s="195">
        <f>SUM(M42,R42,W42,AB42,AG42,AL42)</f>
        <v>3</v>
      </c>
      <c r="D42" s="188"/>
      <c r="E42" s="288">
        <f>F42+G42+H42</f>
        <v>30</v>
      </c>
      <c r="F42" s="103">
        <f t="shared" ref="F42:H46" si="13">I42*15+N42*15+S42*15+X42*15</f>
        <v>0</v>
      </c>
      <c r="G42" s="233">
        <f t="shared" si="13"/>
        <v>30</v>
      </c>
      <c r="H42" s="241">
        <f t="shared" si="13"/>
        <v>0</v>
      </c>
      <c r="I42" s="41"/>
      <c r="J42" s="5"/>
      <c r="K42" s="5"/>
      <c r="L42" s="5"/>
      <c r="M42" s="5"/>
      <c r="N42" s="5"/>
      <c r="O42" s="5">
        <v>2</v>
      </c>
      <c r="P42" s="5"/>
      <c r="Q42" s="5"/>
      <c r="R42" s="191">
        <v>3</v>
      </c>
      <c r="S42" s="5"/>
      <c r="T42" s="5"/>
      <c r="U42" s="5"/>
      <c r="V42" s="5"/>
      <c r="W42" s="5"/>
      <c r="X42" s="5"/>
      <c r="Y42" s="5"/>
      <c r="Z42" s="5"/>
      <c r="AA42" s="5"/>
      <c r="AB42" s="253"/>
      <c r="AE42" s="28"/>
    </row>
    <row r="43" spans="1:31" ht="36" x14ac:dyDescent="0.25">
      <c r="A43" s="26">
        <v>25</v>
      </c>
      <c r="B43" s="40" t="s">
        <v>64</v>
      </c>
      <c r="C43" s="195">
        <f>SUM(M43,R43,W43,AB43,AG43,AL43)</f>
        <v>4</v>
      </c>
      <c r="D43" s="188">
        <v>1</v>
      </c>
      <c r="E43" s="245">
        <f>F43+G43+H43</f>
        <v>30</v>
      </c>
      <c r="F43" s="246">
        <f t="shared" si="13"/>
        <v>0</v>
      </c>
      <c r="G43" s="292">
        <f t="shared" si="13"/>
        <v>30</v>
      </c>
      <c r="H43" s="293">
        <f t="shared" si="13"/>
        <v>0</v>
      </c>
      <c r="I43" s="41"/>
      <c r="J43" s="5"/>
      <c r="K43" s="5"/>
      <c r="L43" s="5"/>
      <c r="M43" s="5"/>
      <c r="N43" s="5"/>
      <c r="O43" s="5">
        <v>2</v>
      </c>
      <c r="P43" s="5"/>
      <c r="Q43" s="5" t="s">
        <v>17</v>
      </c>
      <c r="R43" s="191">
        <v>4</v>
      </c>
      <c r="S43" s="5"/>
      <c r="T43" s="5"/>
      <c r="U43" s="5"/>
      <c r="V43" s="5"/>
      <c r="W43" s="5"/>
      <c r="X43" s="5"/>
      <c r="Y43" s="5"/>
      <c r="Z43" s="5"/>
      <c r="AA43" s="5"/>
      <c r="AB43" s="253"/>
      <c r="AE43" s="28"/>
    </row>
    <row r="44" spans="1:31" ht="36" x14ac:dyDescent="0.25">
      <c r="A44" s="26">
        <v>26</v>
      </c>
      <c r="B44" s="40" t="s">
        <v>65</v>
      </c>
      <c r="C44" s="195">
        <f>SUM(M44,R44,W44,AB44,AG44,AL44)</f>
        <v>3</v>
      </c>
      <c r="D44" s="188"/>
      <c r="E44" s="152">
        <f>F44+G44+H44</f>
        <v>30</v>
      </c>
      <c r="F44" s="103">
        <f t="shared" si="13"/>
        <v>0</v>
      </c>
      <c r="G44" s="233">
        <f t="shared" si="13"/>
        <v>30</v>
      </c>
      <c r="H44" s="252">
        <f t="shared" si="13"/>
        <v>0</v>
      </c>
      <c r="I44" s="41"/>
      <c r="J44" s="5"/>
      <c r="K44" s="5"/>
      <c r="L44" s="5"/>
      <c r="M44" s="5"/>
      <c r="N44" s="5"/>
      <c r="O44" s="5"/>
      <c r="P44" s="5"/>
      <c r="Q44" s="5"/>
      <c r="R44" s="5"/>
      <c r="S44" s="5"/>
      <c r="T44" s="5">
        <v>2</v>
      </c>
      <c r="U44" s="5"/>
      <c r="V44" s="5"/>
      <c r="W44" s="191">
        <v>3</v>
      </c>
      <c r="X44" s="5"/>
      <c r="Y44" s="5"/>
      <c r="Z44" s="5"/>
      <c r="AA44" s="5"/>
      <c r="AB44" s="253"/>
      <c r="AE44" s="28"/>
    </row>
    <row r="45" spans="1:31" ht="18" x14ac:dyDescent="0.25">
      <c r="A45" s="26">
        <v>27</v>
      </c>
      <c r="B45" s="40" t="s">
        <v>66</v>
      </c>
      <c r="C45" s="195">
        <f>SUM(M45,R45,W45,AB45,AG45,AL45)</f>
        <v>2</v>
      </c>
      <c r="D45" s="188"/>
      <c r="E45" s="152">
        <f>F45+G45+H45</f>
        <v>15</v>
      </c>
      <c r="F45" s="103">
        <f t="shared" si="13"/>
        <v>0</v>
      </c>
      <c r="G45" s="233">
        <f>J45*15+O45*15+T45*15+Y45*15</f>
        <v>15</v>
      </c>
      <c r="H45" s="252">
        <f t="shared" si="13"/>
        <v>0</v>
      </c>
      <c r="I45" s="41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>
        <v>1</v>
      </c>
      <c r="Z45" s="5"/>
      <c r="AA45" s="5"/>
      <c r="AB45" s="251">
        <v>2</v>
      </c>
      <c r="AE45" s="28"/>
    </row>
    <row r="46" spans="1:31" ht="15.75" x14ac:dyDescent="0.25">
      <c r="A46" s="220" t="s">
        <v>57</v>
      </c>
      <c r="B46" s="254" t="s">
        <v>74</v>
      </c>
      <c r="C46" s="255">
        <f>SUM(M46,R46,W46,AB46,AG46,AL46)</f>
        <v>4</v>
      </c>
      <c r="D46" s="223"/>
      <c r="E46" s="256">
        <f>F46+G46+H46</f>
        <v>30</v>
      </c>
      <c r="F46" s="257">
        <f t="shared" si="13"/>
        <v>0</v>
      </c>
      <c r="G46" s="258">
        <f>J46*15+O46*15+T46*15+Y46*15</f>
        <v>0</v>
      </c>
      <c r="H46" s="259">
        <f t="shared" si="13"/>
        <v>30</v>
      </c>
      <c r="I46" s="260"/>
      <c r="J46" s="226"/>
      <c r="K46" s="226"/>
      <c r="L46" s="227"/>
      <c r="M46" s="227"/>
      <c r="N46" s="226"/>
      <c r="O46" s="226"/>
      <c r="P46" s="226">
        <v>2</v>
      </c>
      <c r="Q46" s="227"/>
      <c r="R46" s="227">
        <v>4</v>
      </c>
      <c r="S46" s="226"/>
      <c r="T46" s="226"/>
      <c r="U46" s="226"/>
      <c r="V46" s="227"/>
      <c r="W46" s="227"/>
      <c r="X46" s="226"/>
      <c r="Y46" s="226"/>
      <c r="Z46" s="227"/>
      <c r="AA46" s="226"/>
      <c r="AB46" s="230"/>
    </row>
    <row r="47" spans="1:31" ht="15.75" x14ac:dyDescent="0.25">
      <c r="A47" s="214"/>
      <c r="B47" s="267" t="s">
        <v>56</v>
      </c>
      <c r="C47" s="268"/>
      <c r="D47" s="269"/>
      <c r="E47" s="270"/>
      <c r="F47" s="202"/>
      <c r="G47" s="202"/>
      <c r="H47" s="271"/>
      <c r="I47" s="272"/>
      <c r="J47" s="202"/>
      <c r="K47" s="202"/>
      <c r="L47" s="202"/>
      <c r="M47" s="202"/>
      <c r="N47" s="202"/>
      <c r="O47" s="202"/>
      <c r="P47" s="202"/>
      <c r="Q47" s="202"/>
      <c r="R47" s="202"/>
      <c r="S47" s="202"/>
      <c r="T47" s="202"/>
      <c r="U47" s="202"/>
      <c r="V47" s="202"/>
      <c r="W47" s="202"/>
      <c r="X47" s="202"/>
      <c r="Y47" s="202"/>
      <c r="Z47" s="202"/>
      <c r="AA47" s="202"/>
      <c r="AB47" s="273"/>
    </row>
    <row r="48" spans="1:31" ht="16.5" thickBot="1" x14ac:dyDescent="0.3">
      <c r="A48" s="274"/>
      <c r="B48" s="275"/>
      <c r="C48" s="276">
        <f>SUM(C9+C13+C18+C24+C31+C32+C33+C40+C41+C46)</f>
        <v>121</v>
      </c>
      <c r="D48" s="277">
        <f>SUM(D9+D13+D18+D24+D33+D41)</f>
        <v>10</v>
      </c>
      <c r="E48" s="278">
        <f>(E9+E13+E18+E24+E32+E33+E40+E41+E46)</f>
        <v>1035</v>
      </c>
      <c r="F48" s="279">
        <f>(F9+F13+F18+F24+F31+F32+F33+F40+F41)</f>
        <v>195</v>
      </c>
      <c r="G48" s="279">
        <f>(G9+G13+G18+G24+G31+G32+G33+G40+G41)</f>
        <v>540</v>
      </c>
      <c r="H48" s="280">
        <f>(H9+H13+H18+H24+H31+H32+H33+H40+H41)</f>
        <v>270</v>
      </c>
      <c r="I48" s="281">
        <f>SUM(I10:I46)</f>
        <v>6</v>
      </c>
      <c r="J48" s="282">
        <f>SUM(J10:J46)</f>
        <v>6.5</v>
      </c>
      <c r="K48" s="282">
        <f>SUM(K10:K46)</f>
        <v>2</v>
      </c>
      <c r="L48" s="282">
        <f>SUM(L14:L46)</f>
        <v>0</v>
      </c>
      <c r="M48" s="282">
        <f>SUM(M9+M13+M18+M31+M33+M40+M41+M46)</f>
        <v>13.5</v>
      </c>
      <c r="N48" s="282">
        <f>SUM(N10:N46)</f>
        <v>6</v>
      </c>
      <c r="O48" s="282">
        <f>SUM(O10:O46)</f>
        <v>16</v>
      </c>
      <c r="P48" s="282">
        <f>SUM(P10:P46)</f>
        <v>6</v>
      </c>
      <c r="Q48" s="282">
        <f>SUM(Q14:Q46)</f>
        <v>0</v>
      </c>
      <c r="R48" s="282">
        <f>SUM(R9+R13+R18+R31+R33+R40+R41+R46)</f>
        <v>35</v>
      </c>
      <c r="S48" s="282">
        <f>SUM(S10:S46)</f>
        <v>0</v>
      </c>
      <c r="T48" s="282">
        <f>SUM(T10:T46)</f>
        <v>6</v>
      </c>
      <c r="U48" s="282">
        <f>SUM(U10:U46)</f>
        <v>8</v>
      </c>
      <c r="V48" s="282">
        <f>SUM(V14:V46)</f>
        <v>0</v>
      </c>
      <c r="W48" s="282">
        <f>SUM(W9+W13+W18+W31+W33+W40+W41+W46)</f>
        <v>23</v>
      </c>
      <c r="X48" s="282">
        <f>SUM(X10:X46)</f>
        <v>1</v>
      </c>
      <c r="Y48" s="282">
        <f>SUM(Y10:Y46)</f>
        <v>7.5</v>
      </c>
      <c r="Z48" s="282">
        <f>SUM(Z10:Z46)</f>
        <v>4</v>
      </c>
      <c r="AA48" s="282">
        <v>1</v>
      </c>
      <c r="AB48" s="283">
        <f>SUM(AB9+AB13+AB18+AB31+AB33+AB40+AB41+AB46)</f>
        <v>23.5</v>
      </c>
    </row>
    <row r="49" spans="1:28" ht="17.25" customHeight="1" thickTop="1" thickBot="1" x14ac:dyDescent="0.3">
      <c r="A49" s="55"/>
      <c r="B49" s="121" t="s">
        <v>18</v>
      </c>
      <c r="C49" s="127"/>
      <c r="D49" s="128"/>
      <c r="E49" s="129"/>
      <c r="F49" s="130"/>
      <c r="G49" s="130"/>
      <c r="H49" s="128"/>
      <c r="I49" s="131"/>
      <c r="J49" s="132"/>
      <c r="K49" s="133">
        <f>SUM(I48:L48)</f>
        <v>14.5</v>
      </c>
      <c r="L49" s="132"/>
      <c r="M49" s="134"/>
      <c r="N49" s="135"/>
      <c r="O49" s="135"/>
      <c r="P49" s="134">
        <f>SUM(N48:Q48)</f>
        <v>28</v>
      </c>
      <c r="Q49" s="132"/>
      <c r="R49" s="135"/>
      <c r="S49" s="135"/>
      <c r="T49" s="132"/>
      <c r="U49" s="133">
        <f>SUM(S48:V48)</f>
        <v>14</v>
      </c>
      <c r="V49" s="132"/>
      <c r="W49" s="135"/>
      <c r="X49" s="134"/>
      <c r="Y49" s="132"/>
      <c r="Z49" s="133">
        <f>SUM(X48:AA48)</f>
        <v>13.5</v>
      </c>
      <c r="AA49" s="132"/>
      <c r="AB49" s="136"/>
    </row>
    <row r="50" spans="1:28" ht="17.25" customHeight="1" thickTop="1" x14ac:dyDescent="0.25">
      <c r="A50" s="202"/>
      <c r="B50" s="199" t="s">
        <v>78</v>
      </c>
      <c r="C50" s="203"/>
      <c r="D50" s="204"/>
      <c r="E50" s="205"/>
      <c r="F50" s="206"/>
      <c r="G50" s="206"/>
      <c r="H50" s="207"/>
      <c r="I50" s="208"/>
      <c r="J50" s="209"/>
      <c r="K50" s="210"/>
      <c r="L50" s="209"/>
      <c r="M50" s="206"/>
      <c r="N50" s="211"/>
      <c r="O50" s="211"/>
      <c r="P50" s="206"/>
      <c r="Q50" s="209"/>
      <c r="R50" s="211"/>
      <c r="S50" s="211"/>
      <c r="T50" s="209"/>
      <c r="U50" s="210"/>
      <c r="V50" s="209"/>
      <c r="W50" s="211"/>
      <c r="X50" s="206"/>
      <c r="Y50" s="209"/>
      <c r="Z50" s="210"/>
      <c r="AA50" s="209"/>
      <c r="AB50" s="204"/>
    </row>
    <row r="51" spans="1:28" ht="38.25" customHeight="1" x14ac:dyDescent="0.25">
      <c r="A51" s="25" t="s">
        <v>58</v>
      </c>
      <c r="B51" s="111" t="s">
        <v>80</v>
      </c>
      <c r="C51" s="110">
        <f>SUM(C52:C62)</f>
        <v>36</v>
      </c>
      <c r="D51" s="126">
        <f>SUM(D52:D62)</f>
        <v>4</v>
      </c>
      <c r="E51" s="200">
        <f>SUM(E52+E53+E54+E55+E56+E57+E58+E59+E60+E61+E62)</f>
        <v>360</v>
      </c>
      <c r="F51" s="124">
        <f>SUM(F52:F62)</f>
        <v>165</v>
      </c>
      <c r="G51" s="201">
        <f>SUM(G52:G62)</f>
        <v>195</v>
      </c>
      <c r="H51" s="147">
        <f>SUM(H52:H62)</f>
        <v>0</v>
      </c>
      <c r="I51" s="122"/>
      <c r="J51" s="123"/>
      <c r="K51" s="123"/>
      <c r="L51" s="123"/>
      <c r="M51" s="124">
        <f>SUM(M52:M62)</f>
        <v>7</v>
      </c>
      <c r="N51" s="123"/>
      <c r="O51" s="123"/>
      <c r="P51" s="123"/>
      <c r="Q51" s="123"/>
      <c r="R51" s="124">
        <f>SUM(R52:R62)</f>
        <v>7</v>
      </c>
      <c r="S51" s="123"/>
      <c r="T51" s="123"/>
      <c r="U51" s="123"/>
      <c r="V51" s="123"/>
      <c r="W51" s="124">
        <f>SUM(W52:W62)</f>
        <v>12</v>
      </c>
      <c r="X51" s="123"/>
      <c r="Y51" s="123"/>
      <c r="Z51" s="123"/>
      <c r="AA51" s="123"/>
      <c r="AB51" s="125">
        <f>SUM(AB52:AB62)</f>
        <v>10</v>
      </c>
    </row>
    <row r="52" spans="1:28" ht="17.25" customHeight="1" x14ac:dyDescent="0.25">
      <c r="A52" s="24">
        <v>28</v>
      </c>
      <c r="B52" s="39" t="s">
        <v>46</v>
      </c>
      <c r="C52" s="342">
        <v>4</v>
      </c>
      <c r="D52" s="302">
        <v>1</v>
      </c>
      <c r="E52" s="303">
        <v>45</v>
      </c>
      <c r="F52" s="114">
        <v>30</v>
      </c>
      <c r="G52" s="114">
        <f>J52*15+O52*15+T52*15+Y52*15</f>
        <v>15</v>
      </c>
      <c r="H52" s="144">
        <f>K52*15+P52*15+U52*15+Z52*15</f>
        <v>0</v>
      </c>
      <c r="I52" s="41">
        <v>2</v>
      </c>
      <c r="J52" s="305">
        <v>1</v>
      </c>
      <c r="K52" s="97"/>
      <c r="L52" s="97" t="s">
        <v>17</v>
      </c>
      <c r="M52" s="92">
        <v>4</v>
      </c>
      <c r="N52" s="5"/>
      <c r="O52" s="97"/>
      <c r="P52" s="97"/>
      <c r="Q52" s="97"/>
      <c r="R52" s="196"/>
      <c r="S52" s="212"/>
      <c r="T52" s="212"/>
      <c r="U52" s="212"/>
      <c r="V52" s="212"/>
      <c r="W52" s="213"/>
      <c r="X52" s="5"/>
      <c r="Y52" s="5"/>
      <c r="Z52" s="5"/>
      <c r="AA52" s="5"/>
      <c r="AB52" s="96"/>
    </row>
    <row r="53" spans="1:28" ht="17.25" customHeight="1" x14ac:dyDescent="0.25">
      <c r="A53" s="24">
        <v>29</v>
      </c>
      <c r="B53" s="40" t="s">
        <v>47</v>
      </c>
      <c r="C53" s="342">
        <v>4</v>
      </c>
      <c r="D53" s="302">
        <v>1</v>
      </c>
      <c r="E53" s="303">
        <v>45</v>
      </c>
      <c r="F53" s="114">
        <v>30</v>
      </c>
      <c r="G53" s="114">
        <v>15</v>
      </c>
      <c r="H53" s="144">
        <f t="shared" ref="H53:H62" si="14">K53*15+P53*15+U53*15+Z53*15</f>
        <v>0</v>
      </c>
      <c r="I53" s="41"/>
      <c r="J53" s="5"/>
      <c r="K53" s="5"/>
      <c r="L53" s="5"/>
      <c r="M53" s="92"/>
      <c r="N53" s="5">
        <v>1</v>
      </c>
      <c r="O53" s="5">
        <v>2</v>
      </c>
      <c r="P53" s="5"/>
      <c r="Q53" s="5" t="s">
        <v>17</v>
      </c>
      <c r="R53" s="198">
        <v>4</v>
      </c>
      <c r="S53" s="212"/>
      <c r="T53" s="212"/>
      <c r="U53" s="212"/>
      <c r="V53" s="212"/>
      <c r="W53" s="213"/>
      <c r="X53" s="100"/>
      <c r="Y53" s="101"/>
      <c r="Z53" s="101"/>
      <c r="AA53" s="101"/>
      <c r="AB53" s="102"/>
    </row>
    <row r="54" spans="1:28" ht="17.25" customHeight="1" x14ac:dyDescent="0.25">
      <c r="A54" s="24">
        <v>30</v>
      </c>
      <c r="B54" s="40" t="s">
        <v>86</v>
      </c>
      <c r="C54" s="342">
        <v>3</v>
      </c>
      <c r="D54" s="302"/>
      <c r="E54" s="303">
        <v>30</v>
      </c>
      <c r="F54" s="114">
        <v>15</v>
      </c>
      <c r="G54" s="114">
        <f t="shared" ref="G54:G62" si="15">J54*15+O54*15+T54*15+Y54*15</f>
        <v>15</v>
      </c>
      <c r="H54" s="144">
        <f t="shared" si="14"/>
        <v>0</v>
      </c>
      <c r="I54" s="41">
        <v>1</v>
      </c>
      <c r="J54" s="5">
        <v>1</v>
      </c>
      <c r="K54" s="5"/>
      <c r="L54" s="5"/>
      <c r="M54" s="92">
        <v>3</v>
      </c>
      <c r="N54" s="5"/>
      <c r="O54" s="5"/>
      <c r="P54" s="5"/>
      <c r="Q54" s="5"/>
      <c r="R54" s="198"/>
      <c r="S54" s="212"/>
      <c r="T54" s="212"/>
      <c r="U54" s="212"/>
      <c r="V54" s="212"/>
      <c r="W54" s="213"/>
      <c r="X54" s="100"/>
      <c r="Y54" s="101"/>
      <c r="Z54" s="101"/>
      <c r="AA54" s="101"/>
      <c r="AB54" s="102"/>
    </row>
    <row r="55" spans="1:28" ht="17.25" customHeight="1" x14ac:dyDescent="0.25">
      <c r="A55" s="24">
        <v>31</v>
      </c>
      <c r="B55" s="39" t="s">
        <v>48</v>
      </c>
      <c r="C55" s="342">
        <f t="shared" ref="C55:C60" si="16">SUM(M55,R55,W55,AB55,AG55,AL55)</f>
        <v>3</v>
      </c>
      <c r="D55" s="302">
        <v>1</v>
      </c>
      <c r="E55" s="303">
        <f t="shared" ref="E55:E61" si="17">F55+G55+H55</f>
        <v>30</v>
      </c>
      <c r="F55" s="114">
        <f t="shared" ref="F55:F60" si="18">I55*15+N55*15+S55*15+X55*15</f>
        <v>0</v>
      </c>
      <c r="G55" s="114">
        <f t="shared" si="15"/>
        <v>30</v>
      </c>
      <c r="H55" s="144">
        <f t="shared" si="14"/>
        <v>0</v>
      </c>
      <c r="I55" s="109"/>
      <c r="J55" s="97"/>
      <c r="K55" s="97"/>
      <c r="L55" s="97"/>
      <c r="M55" s="92"/>
      <c r="N55" s="97"/>
      <c r="O55" s="97"/>
      <c r="P55" s="97"/>
      <c r="Q55" s="97"/>
      <c r="R55" s="196"/>
      <c r="S55" s="190"/>
      <c r="T55" s="190">
        <v>2</v>
      </c>
      <c r="U55" s="190"/>
      <c r="V55" s="190" t="s">
        <v>17</v>
      </c>
      <c r="W55" s="196">
        <v>3</v>
      </c>
      <c r="X55" s="5"/>
      <c r="Y55" s="5"/>
      <c r="Z55" s="5"/>
      <c r="AA55" s="5"/>
      <c r="AB55" s="96"/>
    </row>
    <row r="56" spans="1:28" ht="17.25" customHeight="1" x14ac:dyDescent="0.25">
      <c r="A56" s="24">
        <v>32</v>
      </c>
      <c r="B56" s="40" t="s">
        <v>49</v>
      </c>
      <c r="C56" s="342">
        <v>2</v>
      </c>
      <c r="D56" s="302"/>
      <c r="E56" s="303">
        <v>15</v>
      </c>
      <c r="F56" s="114">
        <f t="shared" si="18"/>
        <v>0</v>
      </c>
      <c r="G56" s="114">
        <v>15</v>
      </c>
      <c r="H56" s="144">
        <f t="shared" si="14"/>
        <v>0</v>
      </c>
      <c r="I56" s="41"/>
      <c r="J56" s="5"/>
      <c r="K56" s="5"/>
      <c r="L56" s="5"/>
      <c r="M56" s="92"/>
      <c r="N56" s="5"/>
      <c r="O56" s="5"/>
      <c r="P56" s="5"/>
      <c r="Q56" s="5"/>
      <c r="R56" s="213"/>
      <c r="S56" s="212"/>
      <c r="T56" s="212"/>
      <c r="U56" s="212"/>
      <c r="V56" s="212"/>
      <c r="W56" s="196"/>
      <c r="X56" s="97"/>
      <c r="Y56" s="97">
        <v>1</v>
      </c>
      <c r="Z56" s="97"/>
      <c r="AA56" s="97"/>
      <c r="AB56" s="197">
        <v>2</v>
      </c>
    </row>
    <row r="57" spans="1:28" ht="17.25" customHeight="1" x14ac:dyDescent="0.25">
      <c r="A57" s="24">
        <v>33</v>
      </c>
      <c r="B57" s="301" t="s">
        <v>50</v>
      </c>
      <c r="C57" s="342">
        <v>6</v>
      </c>
      <c r="D57" s="302">
        <v>1</v>
      </c>
      <c r="E57" s="303">
        <f t="shared" si="17"/>
        <v>60</v>
      </c>
      <c r="F57" s="114">
        <v>30</v>
      </c>
      <c r="G57" s="114">
        <f t="shared" si="15"/>
        <v>30</v>
      </c>
      <c r="H57" s="144">
        <f t="shared" si="14"/>
        <v>0</v>
      </c>
      <c r="I57" s="41"/>
      <c r="J57" s="5"/>
      <c r="K57" s="5"/>
      <c r="L57" s="5"/>
      <c r="M57" s="92"/>
      <c r="N57" s="5">
        <v>1</v>
      </c>
      <c r="O57" s="5">
        <v>1</v>
      </c>
      <c r="P57" s="5"/>
      <c r="Q57" s="5"/>
      <c r="R57" s="213">
        <v>3</v>
      </c>
      <c r="S57" s="212">
        <v>1</v>
      </c>
      <c r="T57" s="212">
        <v>1</v>
      </c>
      <c r="U57" s="212"/>
      <c r="V57" s="212" t="s">
        <v>17</v>
      </c>
      <c r="W57" s="196">
        <v>3</v>
      </c>
      <c r="X57" s="97"/>
      <c r="Y57" s="97"/>
      <c r="Z57" s="97"/>
      <c r="AA57" s="97"/>
      <c r="AB57" s="197"/>
    </row>
    <row r="58" spans="1:28" ht="33.950000000000003" customHeight="1" x14ac:dyDescent="0.25">
      <c r="A58" s="24">
        <v>34</v>
      </c>
      <c r="B58" s="40" t="s">
        <v>51</v>
      </c>
      <c r="C58" s="342">
        <v>3</v>
      </c>
      <c r="D58" s="302"/>
      <c r="E58" s="303">
        <v>30</v>
      </c>
      <c r="F58" s="114">
        <f t="shared" si="18"/>
        <v>15</v>
      </c>
      <c r="G58" s="114">
        <v>15</v>
      </c>
      <c r="H58" s="144">
        <f t="shared" si="14"/>
        <v>0</v>
      </c>
      <c r="I58" s="41"/>
      <c r="J58" s="5"/>
      <c r="K58" s="5"/>
      <c r="L58" s="5"/>
      <c r="M58" s="92"/>
      <c r="N58" s="5"/>
      <c r="O58" s="5"/>
      <c r="P58" s="5"/>
      <c r="Q58" s="5"/>
      <c r="R58" s="213"/>
      <c r="S58" s="190">
        <v>1</v>
      </c>
      <c r="T58" s="190">
        <v>1</v>
      </c>
      <c r="U58" s="190"/>
      <c r="V58" s="190"/>
      <c r="W58" s="196">
        <v>3</v>
      </c>
      <c r="X58" s="5"/>
      <c r="Y58" s="5"/>
      <c r="Z58" s="5"/>
      <c r="AA58" s="5"/>
      <c r="AB58" s="197"/>
    </row>
    <row r="59" spans="1:28" ht="17.25" customHeight="1" x14ac:dyDescent="0.25">
      <c r="A59" s="24">
        <v>35</v>
      </c>
      <c r="B59" s="39" t="s">
        <v>52</v>
      </c>
      <c r="C59" s="342">
        <f t="shared" si="16"/>
        <v>3</v>
      </c>
      <c r="D59" s="302"/>
      <c r="E59" s="303">
        <f t="shared" si="17"/>
        <v>30</v>
      </c>
      <c r="F59" s="114">
        <f t="shared" si="18"/>
        <v>15</v>
      </c>
      <c r="G59" s="114">
        <f t="shared" si="15"/>
        <v>15</v>
      </c>
      <c r="H59" s="144">
        <f t="shared" si="14"/>
        <v>0</v>
      </c>
      <c r="I59" s="41"/>
      <c r="J59" s="5"/>
      <c r="K59" s="5"/>
      <c r="L59" s="5"/>
      <c r="M59" s="92"/>
      <c r="N59" s="5"/>
      <c r="O59" s="5"/>
      <c r="P59" s="5"/>
      <c r="Q59" s="5"/>
      <c r="R59" s="92"/>
      <c r="S59" s="5"/>
      <c r="T59" s="5"/>
      <c r="U59" s="5"/>
      <c r="V59" s="5"/>
      <c r="W59" s="92"/>
      <c r="X59" s="5">
        <v>1</v>
      </c>
      <c r="Y59" s="5">
        <v>1</v>
      </c>
      <c r="Z59" s="5"/>
      <c r="AA59" s="5"/>
      <c r="AB59" s="197">
        <v>3</v>
      </c>
    </row>
    <row r="60" spans="1:28" ht="17.25" customHeight="1" x14ac:dyDescent="0.25">
      <c r="A60" s="24">
        <v>36</v>
      </c>
      <c r="B60" s="39" t="s">
        <v>53</v>
      </c>
      <c r="C60" s="342">
        <f t="shared" si="16"/>
        <v>3</v>
      </c>
      <c r="D60" s="302"/>
      <c r="E60" s="303">
        <f t="shared" si="17"/>
        <v>30</v>
      </c>
      <c r="F60" s="114">
        <f t="shared" si="18"/>
        <v>15</v>
      </c>
      <c r="G60" s="114">
        <f t="shared" si="15"/>
        <v>15</v>
      </c>
      <c r="H60" s="144">
        <f t="shared" si="14"/>
        <v>0</v>
      </c>
      <c r="I60" s="41"/>
      <c r="J60" s="5"/>
      <c r="K60" s="5"/>
      <c r="L60" s="5"/>
      <c r="M60" s="92"/>
      <c r="N60" s="5"/>
      <c r="O60" s="5"/>
      <c r="P60" s="5"/>
      <c r="Q60" s="5"/>
      <c r="R60" s="92"/>
      <c r="S60" s="5"/>
      <c r="T60" s="5"/>
      <c r="U60" s="5"/>
      <c r="V60" s="5"/>
      <c r="W60" s="92"/>
      <c r="X60" s="5">
        <v>1</v>
      </c>
      <c r="Y60" s="5">
        <v>1</v>
      </c>
      <c r="Z60" s="5"/>
      <c r="AA60" s="5"/>
      <c r="AB60" s="197">
        <v>3</v>
      </c>
    </row>
    <row r="61" spans="1:28" ht="17.25" customHeight="1" x14ac:dyDescent="0.25">
      <c r="A61" s="24">
        <v>37</v>
      </c>
      <c r="B61" s="39" t="s">
        <v>54</v>
      </c>
      <c r="C61" s="342">
        <v>2</v>
      </c>
      <c r="D61" s="302"/>
      <c r="E61" s="303">
        <f t="shared" si="17"/>
        <v>15</v>
      </c>
      <c r="F61" s="114">
        <v>0</v>
      </c>
      <c r="G61" s="114">
        <f t="shared" si="15"/>
        <v>15</v>
      </c>
      <c r="H61" s="144">
        <f t="shared" si="14"/>
        <v>0</v>
      </c>
      <c r="I61" s="41"/>
      <c r="J61" s="5"/>
      <c r="K61" s="5"/>
      <c r="L61" s="5"/>
      <c r="M61" s="92"/>
      <c r="N61" s="5"/>
      <c r="O61" s="5"/>
      <c r="P61" s="5"/>
      <c r="Q61" s="5"/>
      <c r="R61" s="92"/>
      <c r="S61" s="5"/>
      <c r="T61" s="5"/>
      <c r="U61" s="5"/>
      <c r="V61" s="5"/>
      <c r="W61" s="92"/>
      <c r="X61" s="5"/>
      <c r="Y61" s="5">
        <v>1</v>
      </c>
      <c r="Z61" s="5"/>
      <c r="AA61" s="5"/>
      <c r="AB61" s="304">
        <v>2</v>
      </c>
    </row>
    <row r="62" spans="1:28" ht="17.25" customHeight="1" x14ac:dyDescent="0.25">
      <c r="A62" s="24">
        <v>38</v>
      </c>
      <c r="B62" s="39" t="s">
        <v>55</v>
      </c>
      <c r="C62" s="342">
        <v>3</v>
      </c>
      <c r="D62" s="302"/>
      <c r="E62" s="303">
        <v>30</v>
      </c>
      <c r="F62" s="114">
        <v>15</v>
      </c>
      <c r="G62" s="114">
        <f t="shared" si="15"/>
        <v>15</v>
      </c>
      <c r="H62" s="144">
        <f t="shared" si="14"/>
        <v>0</v>
      </c>
      <c r="I62" s="41"/>
      <c r="J62" s="5"/>
      <c r="K62" s="5"/>
      <c r="L62" s="5"/>
      <c r="M62" s="92"/>
      <c r="N62" s="5"/>
      <c r="O62" s="5"/>
      <c r="P62" s="5"/>
      <c r="Q62" s="5"/>
      <c r="R62" s="196"/>
      <c r="S62" s="5">
        <v>1</v>
      </c>
      <c r="T62" s="87">
        <v>1</v>
      </c>
      <c r="U62" s="5"/>
      <c r="V62" s="5"/>
      <c r="W62" s="92">
        <v>3</v>
      </c>
      <c r="X62" s="87"/>
      <c r="Y62" s="87"/>
      <c r="Z62" s="87"/>
      <c r="AA62" s="87"/>
      <c r="AB62" s="96"/>
    </row>
    <row r="63" spans="1:28" ht="37.5" customHeight="1" x14ac:dyDescent="0.25">
      <c r="A63" s="220" t="s">
        <v>72</v>
      </c>
      <c r="B63" s="261" t="s">
        <v>77</v>
      </c>
      <c r="C63" s="338">
        <v>30</v>
      </c>
      <c r="D63" s="262"/>
      <c r="E63" s="258">
        <v>360</v>
      </c>
      <c r="F63" s="257">
        <v>0</v>
      </c>
      <c r="G63" s="257">
        <v>0</v>
      </c>
      <c r="H63" s="259">
        <v>360</v>
      </c>
      <c r="I63" s="263"/>
      <c r="J63" s="264"/>
      <c r="K63" s="264">
        <v>8</v>
      </c>
      <c r="L63" s="264"/>
      <c r="M63" s="341">
        <v>10</v>
      </c>
      <c r="N63" s="265"/>
      <c r="O63" s="265"/>
      <c r="P63" s="265">
        <v>8</v>
      </c>
      <c r="Q63" s="265"/>
      <c r="R63" s="341">
        <v>10</v>
      </c>
      <c r="S63" s="265"/>
      <c r="T63" s="265"/>
      <c r="U63" s="265">
        <v>8</v>
      </c>
      <c r="V63" s="265"/>
      <c r="W63" s="224">
        <v>10</v>
      </c>
      <c r="X63" s="264"/>
      <c r="Y63" s="264"/>
      <c r="Z63" s="264"/>
      <c r="AA63" s="264"/>
      <c r="AB63" s="266"/>
    </row>
    <row r="64" spans="1:28" ht="17.25" customHeight="1" x14ac:dyDescent="0.25">
      <c r="A64" s="24"/>
      <c r="B64" s="115" t="s">
        <v>56</v>
      </c>
      <c r="C64" s="339"/>
      <c r="D64" s="54"/>
      <c r="E64" s="116"/>
      <c r="F64" s="3"/>
      <c r="G64" s="3"/>
      <c r="H64" s="54"/>
      <c r="I64" s="116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54"/>
    </row>
    <row r="65" spans="1:28" ht="17.25" customHeight="1" thickBot="1" x14ac:dyDescent="0.3">
      <c r="A65" s="160"/>
      <c r="B65" s="173"/>
      <c r="C65" s="340">
        <f t="shared" ref="C65:H65" si="19">SUM(C9+C13+C18+C51+C63)</f>
        <v>120</v>
      </c>
      <c r="D65" s="138">
        <f t="shared" si="19"/>
        <v>9</v>
      </c>
      <c r="E65" s="137">
        <f t="shared" si="19"/>
        <v>1140</v>
      </c>
      <c r="F65" s="139">
        <f t="shared" si="19"/>
        <v>300</v>
      </c>
      <c r="G65" s="140">
        <f t="shared" si="19"/>
        <v>360</v>
      </c>
      <c r="H65" s="138">
        <f t="shared" si="19"/>
        <v>480</v>
      </c>
      <c r="I65" s="141">
        <f>SUM(I10:I22)</f>
        <v>6</v>
      </c>
      <c r="J65" s="142">
        <f>SUM(J10:J22)</f>
        <v>6.5</v>
      </c>
      <c r="K65" s="142">
        <f>SUM(K10:K22)</f>
        <v>2</v>
      </c>
      <c r="L65" s="142">
        <f>SUM(L10:L22)</f>
        <v>0</v>
      </c>
      <c r="M65" s="143">
        <f>SUM(M9+M13+M18+M51+M63)</f>
        <v>30.5</v>
      </c>
      <c r="N65" s="142">
        <f>SUM(N10:N22,N52:N63)</f>
        <v>5</v>
      </c>
      <c r="O65" s="142">
        <f>SUM(O10:O22,O52:O63)</f>
        <v>7</v>
      </c>
      <c r="P65" s="142">
        <f>SUM(P10:P22,P52:P63)</f>
        <v>10</v>
      </c>
      <c r="Q65" s="142">
        <f>SUM(Q10:Q22,Q52:Q63)</f>
        <v>0</v>
      </c>
      <c r="R65" s="143">
        <f>SUM(R9+R13+R18+R51+R63)</f>
        <v>31</v>
      </c>
      <c r="S65" s="142">
        <f>SUM(S10:S22,S52:S63)</f>
        <v>3</v>
      </c>
      <c r="T65" s="142">
        <f>SUM(T10:T22,T52:T63)</f>
        <v>5</v>
      </c>
      <c r="U65" s="142">
        <f>SUM(U10:U22,U52:U63)</f>
        <v>10</v>
      </c>
      <c r="V65" s="142">
        <f>SUM(V10:V22,V52:V63)</f>
        <v>0</v>
      </c>
      <c r="W65" s="143">
        <f>SUM(W9+W13+W18+W51+W63)</f>
        <v>32</v>
      </c>
      <c r="X65" s="142">
        <f>SUM(X10:X22,X52:X63)</f>
        <v>2</v>
      </c>
      <c r="Y65" s="142">
        <f>SUM(Y10:Y22,Y52:Y63)</f>
        <v>4.5</v>
      </c>
      <c r="Z65" s="142">
        <f>SUM(Z10:Z22,Z52:Z63)</f>
        <v>2</v>
      </c>
      <c r="AA65" s="142">
        <v>1</v>
      </c>
      <c r="AB65" s="145">
        <f>SUM(AB9+AB13+AB18+AB51+AB63)</f>
        <v>24.5</v>
      </c>
    </row>
    <row r="66" spans="1:28" ht="17.25" customHeight="1" x14ac:dyDescent="0.25">
      <c r="A66" s="2"/>
      <c r="B66" s="114" t="s">
        <v>18</v>
      </c>
      <c r="C66" s="113"/>
      <c r="D66" s="175"/>
      <c r="E66" s="176"/>
      <c r="F66" s="114"/>
      <c r="G66" s="2"/>
      <c r="H66" s="2"/>
      <c r="I66" s="161"/>
      <c r="J66" s="162"/>
      <c r="K66" s="163">
        <f>SUM(I65:L65)</f>
        <v>14.5</v>
      </c>
      <c r="L66" s="162"/>
      <c r="M66" s="164"/>
      <c r="N66" s="165"/>
      <c r="O66" s="165"/>
      <c r="P66" s="164">
        <f>SUM(N65:Q65)</f>
        <v>22</v>
      </c>
      <c r="Q66" s="162"/>
      <c r="R66" s="165"/>
      <c r="S66" s="165"/>
      <c r="T66" s="162"/>
      <c r="U66" s="163">
        <f>SUM(S65:V65)</f>
        <v>18</v>
      </c>
      <c r="V66" s="162"/>
      <c r="W66" s="165"/>
      <c r="X66" s="164"/>
      <c r="Y66" s="162"/>
      <c r="Z66" s="163">
        <f>SUM(X65:AA65)</f>
        <v>9.5</v>
      </c>
      <c r="AA66" s="162"/>
      <c r="AB66" s="166"/>
    </row>
    <row r="67" spans="1:28" ht="18" customHeight="1" x14ac:dyDescent="0.25">
      <c r="A67" s="351"/>
      <c r="B67" s="352"/>
      <c r="C67" s="352"/>
      <c r="D67" s="352"/>
      <c r="E67" s="352"/>
      <c r="F67" s="352"/>
      <c r="G67" s="352"/>
      <c r="H67" s="353"/>
      <c r="I67" s="181" t="s">
        <v>89</v>
      </c>
      <c r="J67" s="182"/>
      <c r="K67" s="182"/>
      <c r="L67" s="182"/>
      <c r="M67" s="182"/>
      <c r="N67" s="182"/>
      <c r="O67" s="182"/>
      <c r="P67" s="182"/>
      <c r="Q67" s="182"/>
      <c r="R67" s="348" t="s">
        <v>60</v>
      </c>
      <c r="S67" s="348"/>
      <c r="T67" s="348"/>
      <c r="U67" s="348"/>
      <c r="V67" s="348"/>
      <c r="W67" s="348"/>
      <c r="X67" s="348"/>
      <c r="Y67" s="348"/>
      <c r="Z67" s="348"/>
      <c r="AA67" s="348"/>
      <c r="AB67" s="349"/>
    </row>
    <row r="68" spans="1:28" ht="19.5" customHeight="1" x14ac:dyDescent="0.25">
      <c r="A68" s="351"/>
      <c r="B68" s="352"/>
      <c r="C68" s="352"/>
      <c r="D68" s="352"/>
      <c r="E68" s="352"/>
      <c r="F68" s="352"/>
      <c r="G68" s="352"/>
      <c r="H68" s="353"/>
      <c r="I68" s="183"/>
      <c r="J68" s="168"/>
      <c r="K68" s="169"/>
      <c r="L68" s="170"/>
      <c r="M68" s="170"/>
      <c r="N68" s="170"/>
      <c r="O68" s="170"/>
      <c r="P68" s="170"/>
      <c r="Q68" s="170"/>
      <c r="R68" s="170"/>
      <c r="S68" s="6"/>
      <c r="T68" s="177"/>
      <c r="U68" s="177"/>
      <c r="V68" s="177"/>
      <c r="W68" s="177"/>
      <c r="X68" s="167"/>
      <c r="Y68" s="167"/>
      <c r="Z68" s="167"/>
      <c r="AA68" s="167"/>
      <c r="AB68" s="184"/>
    </row>
    <row r="69" spans="1:28" ht="17.25" customHeight="1" x14ac:dyDescent="0.25">
      <c r="A69" s="351"/>
      <c r="B69" s="352"/>
      <c r="C69" s="352"/>
      <c r="D69" s="352"/>
      <c r="E69" s="352"/>
      <c r="F69" s="352"/>
      <c r="G69" s="352"/>
      <c r="H69" s="353"/>
      <c r="I69" s="179"/>
      <c r="J69" s="168"/>
      <c r="K69" s="169"/>
      <c r="L69" s="169"/>
      <c r="M69" s="169"/>
      <c r="N69" s="169"/>
      <c r="O69" s="169"/>
      <c r="P69" s="169"/>
      <c r="Q69" s="169"/>
      <c r="R69" s="350" t="s">
        <v>90</v>
      </c>
      <c r="S69" s="350"/>
      <c r="T69" s="350"/>
      <c r="U69" s="350"/>
      <c r="V69" s="350"/>
      <c r="W69" s="177"/>
      <c r="X69" s="167"/>
      <c r="Y69" s="167"/>
      <c r="Z69" s="167"/>
      <c r="AA69" s="167"/>
      <c r="AB69" s="184"/>
    </row>
    <row r="70" spans="1:28" ht="17.25" customHeight="1" x14ac:dyDescent="0.25">
      <c r="A70" s="351"/>
      <c r="B70" s="352"/>
      <c r="C70" s="352"/>
      <c r="D70" s="352"/>
      <c r="E70" s="352"/>
      <c r="F70" s="352"/>
      <c r="G70" s="352"/>
      <c r="H70" s="353"/>
      <c r="I70" s="179"/>
      <c r="J70" s="168"/>
      <c r="K70" s="169"/>
      <c r="L70" s="169"/>
      <c r="M70" s="169"/>
      <c r="N70" s="169"/>
      <c r="O70" s="169"/>
      <c r="P70" s="169"/>
      <c r="Q70" s="169"/>
      <c r="R70" s="178"/>
      <c r="S70" s="177"/>
      <c r="T70" s="177"/>
      <c r="U70" s="177"/>
      <c r="V70" s="177"/>
      <c r="W70" s="177"/>
      <c r="X70" s="167"/>
      <c r="Y70" s="167"/>
      <c r="Z70" s="167"/>
      <c r="AA70" s="167"/>
      <c r="AB70" s="184"/>
    </row>
    <row r="71" spans="1:28" ht="18.75" customHeight="1" x14ac:dyDescent="0.25">
      <c r="A71" s="351"/>
      <c r="B71" s="352"/>
      <c r="C71" s="352"/>
      <c r="D71" s="352"/>
      <c r="E71" s="352"/>
      <c r="F71" s="352"/>
      <c r="G71" s="352"/>
      <c r="H71" s="353"/>
      <c r="I71" s="346" t="s">
        <v>59</v>
      </c>
      <c r="J71" s="347"/>
      <c r="K71" s="347"/>
      <c r="L71" s="347"/>
      <c r="M71" s="347"/>
      <c r="N71" s="347"/>
      <c r="O71" s="347"/>
      <c r="P71" s="347"/>
      <c r="Q71" s="169"/>
      <c r="R71" s="169"/>
      <c r="S71" s="169"/>
      <c r="T71" s="169"/>
      <c r="U71" s="169"/>
      <c r="V71" s="169"/>
      <c r="W71" s="169"/>
      <c r="X71" s="169"/>
      <c r="Y71" s="169"/>
      <c r="Z71" s="169"/>
      <c r="AA71" s="169"/>
      <c r="AB71" s="171"/>
    </row>
    <row r="72" spans="1:28" ht="18.75" customHeight="1" x14ac:dyDescent="0.25">
      <c r="A72" s="351"/>
      <c r="B72" s="352"/>
      <c r="C72" s="352"/>
      <c r="D72" s="352"/>
      <c r="E72" s="352"/>
      <c r="F72" s="352"/>
      <c r="G72" s="352"/>
      <c r="H72" s="353"/>
      <c r="I72" s="179"/>
      <c r="J72" s="168"/>
      <c r="K72" s="169"/>
      <c r="L72" s="169"/>
      <c r="M72" s="169"/>
      <c r="N72" s="169"/>
      <c r="O72" s="169"/>
      <c r="P72" s="169"/>
      <c r="Q72" s="169"/>
      <c r="R72" s="169"/>
      <c r="S72" s="169"/>
      <c r="T72" s="169"/>
      <c r="U72" s="169"/>
      <c r="V72" s="169"/>
      <c r="W72" s="169"/>
      <c r="X72" s="169"/>
      <c r="Y72" s="169"/>
      <c r="Z72" s="169"/>
      <c r="AA72" s="169"/>
      <c r="AB72" s="171"/>
    </row>
    <row r="73" spans="1:28" ht="18.75" customHeight="1" x14ac:dyDescent="0.25">
      <c r="A73" s="354"/>
      <c r="B73" s="355"/>
      <c r="C73" s="355"/>
      <c r="D73" s="355"/>
      <c r="E73" s="355"/>
      <c r="F73" s="355"/>
      <c r="G73" s="355"/>
      <c r="H73" s="356"/>
      <c r="I73" s="180"/>
      <c r="J73" s="185"/>
      <c r="K73" s="174"/>
      <c r="L73" s="174"/>
      <c r="M73" s="174"/>
      <c r="N73" s="174"/>
      <c r="O73" s="174"/>
      <c r="P73" s="174"/>
      <c r="Q73" s="174"/>
      <c r="R73" s="174"/>
      <c r="S73" s="174"/>
      <c r="T73" s="174"/>
      <c r="U73" s="174"/>
      <c r="V73" s="174"/>
      <c r="W73" s="174"/>
      <c r="X73" s="174"/>
      <c r="Y73" s="174"/>
      <c r="Z73" s="174"/>
      <c r="AA73" s="174"/>
      <c r="AB73" s="172"/>
    </row>
    <row r="74" spans="1:28" ht="28.15" customHeight="1" x14ac:dyDescent="0.2">
      <c r="A74" s="9"/>
    </row>
    <row r="75" spans="1:28" ht="28.15" customHeight="1" x14ac:dyDescent="0.2">
      <c r="A75" s="9"/>
      <c r="B75" s="94"/>
      <c r="C75" s="7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</row>
    <row r="76" spans="1:28" ht="28.15" customHeight="1" x14ac:dyDescent="0.2">
      <c r="A76" s="10"/>
      <c r="B76" s="94"/>
      <c r="C76" s="95"/>
      <c r="D76" s="94"/>
      <c r="E76" s="94"/>
      <c r="F76" s="94"/>
      <c r="G76" s="94"/>
      <c r="H76" s="94"/>
      <c r="I76" s="94"/>
      <c r="J76" s="94"/>
      <c r="K76" s="94"/>
      <c r="L76" s="94"/>
      <c r="M76" s="94"/>
      <c r="N76" s="94"/>
      <c r="O76" s="94"/>
      <c r="P76" s="94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</row>
    <row r="77" spans="1:28" ht="28.15" customHeight="1" x14ac:dyDescent="0.2">
      <c r="A77" s="10"/>
      <c r="B77" s="6"/>
      <c r="C77" s="7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</row>
    <row r="78" spans="1:28" ht="28.15" customHeight="1" x14ac:dyDescent="0.2">
      <c r="A78" s="10"/>
      <c r="B78" s="6"/>
      <c r="C78" s="18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</row>
    <row r="79" spans="1:28" x14ac:dyDescent="0.2">
      <c r="A79" s="10"/>
      <c r="B79" s="6"/>
      <c r="C79" s="7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</row>
    <row r="80" spans="1:28" x14ac:dyDescent="0.2">
      <c r="A80" s="10"/>
      <c r="B80" s="6"/>
      <c r="C80" s="7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</row>
    <row r="81" spans="1:28" x14ac:dyDescent="0.2">
      <c r="A81" s="10"/>
      <c r="B81" s="6"/>
      <c r="C81" s="7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</row>
    <row r="82" spans="1:28" x14ac:dyDescent="0.2">
      <c r="A82" s="10"/>
      <c r="B82" s="6"/>
      <c r="C82" s="7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</row>
    <row r="83" spans="1:28" x14ac:dyDescent="0.2">
      <c r="A83" s="10"/>
      <c r="B83" s="6"/>
      <c r="C83" s="7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</row>
    <row r="84" spans="1:28" x14ac:dyDescent="0.2">
      <c r="A84" s="10"/>
      <c r="B84" s="6"/>
      <c r="C84" s="7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</row>
    <row r="85" spans="1:28" x14ac:dyDescent="0.2">
      <c r="A85" s="10"/>
      <c r="B85" s="6"/>
      <c r="C85" s="7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</row>
    <row r="86" spans="1:28" x14ac:dyDescent="0.2">
      <c r="A86" s="10"/>
      <c r="B86" s="6"/>
      <c r="C86" s="7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</row>
    <row r="87" spans="1:28" x14ac:dyDescent="0.2">
      <c r="A87" s="10"/>
      <c r="B87" s="6"/>
      <c r="C87" s="7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</row>
    <row r="88" spans="1:28" x14ac:dyDescent="0.2">
      <c r="A88" s="10"/>
      <c r="B88" s="6"/>
      <c r="C88" s="7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</row>
    <row r="89" spans="1:28" x14ac:dyDescent="0.2">
      <c r="A89" s="10"/>
      <c r="B89" s="6"/>
      <c r="C89" s="7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</row>
    <row r="90" spans="1:28" x14ac:dyDescent="0.2">
      <c r="A90" s="10"/>
      <c r="B90" s="6"/>
      <c r="C90" s="7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</row>
    <row r="91" spans="1:28" x14ac:dyDescent="0.2">
      <c r="A91" s="10"/>
      <c r="B91" s="6"/>
      <c r="C91" s="7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</row>
    <row r="92" spans="1:28" x14ac:dyDescent="0.2">
      <c r="A92" s="10"/>
      <c r="B92" s="6"/>
      <c r="C92" s="7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</row>
    <row r="93" spans="1:28" x14ac:dyDescent="0.2">
      <c r="A93" s="10"/>
      <c r="B93" s="6"/>
      <c r="C93" s="7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</row>
    <row r="94" spans="1:28" x14ac:dyDescent="0.2">
      <c r="A94" s="10"/>
      <c r="B94" s="6"/>
      <c r="C94" s="7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</row>
    <row r="95" spans="1:28" x14ac:dyDescent="0.2">
      <c r="A95" s="10"/>
      <c r="B95" s="6"/>
      <c r="C95" s="7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</row>
    <row r="96" spans="1:28" x14ac:dyDescent="0.2">
      <c r="A96" s="10"/>
      <c r="B96" s="6"/>
      <c r="C96" s="7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</row>
    <row r="97" spans="1:28" x14ac:dyDescent="0.2">
      <c r="A97" s="10"/>
      <c r="B97" s="6"/>
      <c r="C97" s="7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</row>
    <row r="98" spans="1:28" x14ac:dyDescent="0.2">
      <c r="A98" s="10"/>
      <c r="B98" s="6"/>
      <c r="C98" s="7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</row>
    <row r="99" spans="1:28" x14ac:dyDescent="0.2">
      <c r="A99" s="10"/>
      <c r="B99" s="6"/>
      <c r="C99" s="7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</row>
    <row r="100" spans="1:28" x14ac:dyDescent="0.2">
      <c r="A100" s="10"/>
      <c r="B100" s="6"/>
      <c r="C100" s="7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</row>
    <row r="101" spans="1:28" x14ac:dyDescent="0.2">
      <c r="A101" s="10"/>
      <c r="B101" s="6"/>
      <c r="C101" s="7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</row>
    <row r="102" spans="1:28" x14ac:dyDescent="0.2">
      <c r="A102" s="10"/>
      <c r="B102" s="6"/>
      <c r="C102" s="7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</row>
    <row r="103" spans="1:28" x14ac:dyDescent="0.2">
      <c r="A103" s="10"/>
      <c r="B103" s="6"/>
      <c r="C103" s="7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</row>
    <row r="104" spans="1:28" x14ac:dyDescent="0.2">
      <c r="A104" s="10"/>
      <c r="B104" s="6"/>
      <c r="C104" s="7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</row>
    <row r="105" spans="1:28" x14ac:dyDescent="0.2">
      <c r="A105" s="10"/>
      <c r="B105" s="6"/>
      <c r="C105" s="7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</row>
    <row r="106" spans="1:28" x14ac:dyDescent="0.2">
      <c r="A106" s="10"/>
      <c r="B106" s="6"/>
      <c r="C106" s="7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</row>
    <row r="107" spans="1:28" x14ac:dyDescent="0.2">
      <c r="A107" s="10"/>
      <c r="B107" s="6"/>
      <c r="C107" s="7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</row>
    <row r="108" spans="1:28" x14ac:dyDescent="0.2">
      <c r="A108" s="10"/>
      <c r="B108" s="6"/>
      <c r="C108" s="7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</row>
    <row r="109" spans="1:28" x14ac:dyDescent="0.2">
      <c r="A109" s="10"/>
      <c r="B109" s="6"/>
      <c r="C109" s="7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</row>
    <row r="110" spans="1:28" x14ac:dyDescent="0.2">
      <c r="A110" s="10"/>
      <c r="B110" s="6"/>
      <c r="C110" s="7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</row>
    <row r="111" spans="1:28" x14ac:dyDescent="0.2">
      <c r="A111" s="10"/>
      <c r="B111" s="6"/>
      <c r="C111" s="7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</row>
    <row r="112" spans="1:28" x14ac:dyDescent="0.2">
      <c r="A112" s="10"/>
      <c r="B112" s="6"/>
      <c r="C112" s="7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</row>
    <row r="113" spans="1:28" x14ac:dyDescent="0.2">
      <c r="A113" s="10"/>
      <c r="B113" s="6"/>
      <c r="C113" s="7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</row>
    <row r="114" spans="1:28" x14ac:dyDescent="0.2">
      <c r="A114" s="10"/>
      <c r="B114" s="6"/>
      <c r="C114" s="7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</row>
    <row r="115" spans="1:28" x14ac:dyDescent="0.2">
      <c r="A115" s="10"/>
      <c r="B115" s="6"/>
      <c r="C115" s="7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</row>
    <row r="116" spans="1:28" x14ac:dyDescent="0.2">
      <c r="A116" s="10"/>
      <c r="B116" s="6"/>
      <c r="C116" s="7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</row>
    <row r="117" spans="1:28" x14ac:dyDescent="0.2">
      <c r="A117" s="10"/>
      <c r="B117" s="6"/>
      <c r="C117" s="7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</row>
    <row r="118" spans="1:28" x14ac:dyDescent="0.2">
      <c r="A118" s="10"/>
      <c r="B118" s="6"/>
      <c r="C118" s="7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</row>
    <row r="119" spans="1:28" x14ac:dyDescent="0.2">
      <c r="A119" s="10"/>
      <c r="B119" s="6"/>
      <c r="C119" s="7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</row>
    <row r="120" spans="1:28" x14ac:dyDescent="0.2">
      <c r="A120" s="10"/>
      <c r="B120" s="6"/>
      <c r="C120" s="7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</row>
    <row r="121" spans="1:28" x14ac:dyDescent="0.2">
      <c r="A121" s="10"/>
      <c r="B121" s="6"/>
      <c r="C121" s="7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</row>
    <row r="122" spans="1:28" x14ac:dyDescent="0.2">
      <c r="A122" s="10"/>
      <c r="B122" s="6"/>
      <c r="C122" s="7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</row>
    <row r="123" spans="1:28" x14ac:dyDescent="0.2">
      <c r="A123" s="10"/>
      <c r="B123" s="6"/>
      <c r="C123" s="7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</row>
    <row r="124" spans="1:28" x14ac:dyDescent="0.2">
      <c r="A124" s="10"/>
      <c r="B124" s="6"/>
      <c r="C124" s="7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</row>
    <row r="125" spans="1:28" x14ac:dyDescent="0.2">
      <c r="A125" s="10"/>
      <c r="B125" s="6"/>
      <c r="C125" s="7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</row>
    <row r="126" spans="1:28" x14ac:dyDescent="0.2">
      <c r="A126" s="10"/>
      <c r="B126" s="6"/>
      <c r="C126" s="7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</row>
    <row r="127" spans="1:28" x14ac:dyDescent="0.2">
      <c r="A127" s="10"/>
      <c r="B127" s="6"/>
      <c r="C127" s="7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</row>
    <row r="128" spans="1:28" x14ac:dyDescent="0.2">
      <c r="A128" s="10"/>
      <c r="B128" s="6"/>
      <c r="C128" s="7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</row>
    <row r="129" spans="1:28" x14ac:dyDescent="0.2">
      <c r="A129" s="10"/>
      <c r="B129" s="6"/>
      <c r="C129" s="7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</row>
    <row r="130" spans="1:28" x14ac:dyDescent="0.2">
      <c r="A130" s="10"/>
      <c r="B130" s="6"/>
      <c r="C130" s="7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</row>
    <row r="131" spans="1:28" x14ac:dyDescent="0.2">
      <c r="A131" s="10"/>
      <c r="B131" s="6"/>
      <c r="C131" s="7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</row>
    <row r="132" spans="1:28" x14ac:dyDescent="0.2">
      <c r="A132" s="10"/>
      <c r="B132" s="6"/>
      <c r="C132" s="7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</row>
    <row r="133" spans="1:28" x14ac:dyDescent="0.2">
      <c r="A133" s="10"/>
      <c r="B133" s="6"/>
      <c r="C133" s="7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</row>
    <row r="134" spans="1:28" x14ac:dyDescent="0.2">
      <c r="A134" s="10"/>
      <c r="B134" s="6"/>
      <c r="C134" s="7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</row>
    <row r="135" spans="1:28" x14ac:dyDescent="0.2">
      <c r="A135" s="10"/>
      <c r="B135" s="6"/>
      <c r="C135" s="7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</row>
    <row r="136" spans="1:28" x14ac:dyDescent="0.2">
      <c r="A136" s="10"/>
      <c r="B136" s="6"/>
      <c r="C136" s="7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</row>
    <row r="137" spans="1:28" x14ac:dyDescent="0.2">
      <c r="A137" s="10"/>
      <c r="B137" s="6"/>
      <c r="C137" s="7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</row>
    <row r="138" spans="1:28" x14ac:dyDescent="0.2">
      <c r="A138" s="10"/>
      <c r="B138" s="6"/>
      <c r="C138" s="7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</row>
    <row r="139" spans="1:28" x14ac:dyDescent="0.2">
      <c r="A139" s="10"/>
      <c r="B139" s="6"/>
      <c r="C139" s="7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</row>
    <row r="140" spans="1:28" x14ac:dyDescent="0.2">
      <c r="A140" s="10"/>
      <c r="B140" s="6"/>
      <c r="C140" s="7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</row>
    <row r="141" spans="1:28" x14ac:dyDescent="0.2">
      <c r="A141" s="10"/>
      <c r="B141" s="6"/>
      <c r="C141" s="7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</row>
    <row r="142" spans="1:28" x14ac:dyDescent="0.2">
      <c r="A142" s="10"/>
      <c r="B142" s="6"/>
      <c r="C142" s="7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</row>
    <row r="143" spans="1:28" x14ac:dyDescent="0.2">
      <c r="A143" s="10"/>
      <c r="B143" s="6"/>
      <c r="C143" s="7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</row>
    <row r="144" spans="1:28" x14ac:dyDescent="0.2">
      <c r="A144" s="10"/>
      <c r="B144" s="6"/>
      <c r="C144" s="7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</row>
    <row r="145" spans="1:28" x14ac:dyDescent="0.2">
      <c r="A145" s="10"/>
      <c r="B145" s="6"/>
      <c r="C145" s="7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</row>
    <row r="146" spans="1:28" x14ac:dyDescent="0.2">
      <c r="A146" s="10"/>
      <c r="B146" s="6"/>
      <c r="C146" s="7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</row>
    <row r="147" spans="1:28" x14ac:dyDescent="0.2">
      <c r="A147" s="10"/>
      <c r="B147" s="6"/>
      <c r="C147" s="7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</row>
    <row r="148" spans="1:28" x14ac:dyDescent="0.2">
      <c r="A148" s="10"/>
      <c r="B148" s="6"/>
      <c r="C148" s="7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</row>
    <row r="149" spans="1:28" x14ac:dyDescent="0.2">
      <c r="A149" s="10"/>
      <c r="B149" s="6"/>
      <c r="C149" s="7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</row>
    <row r="150" spans="1:28" x14ac:dyDescent="0.2">
      <c r="A150" s="10"/>
      <c r="B150" s="6"/>
      <c r="C150" s="7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</row>
    <row r="151" spans="1:28" x14ac:dyDescent="0.2">
      <c r="A151" s="10"/>
      <c r="B151" s="6"/>
      <c r="C151" s="7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</row>
    <row r="152" spans="1:28" x14ac:dyDescent="0.2">
      <c r="A152" s="10"/>
      <c r="B152" s="6"/>
      <c r="C152" s="7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</row>
    <row r="153" spans="1:28" x14ac:dyDescent="0.2">
      <c r="A153" s="10"/>
      <c r="B153" s="6"/>
      <c r="C153" s="7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</row>
    <row r="154" spans="1:28" x14ac:dyDescent="0.2">
      <c r="A154" s="10"/>
      <c r="B154" s="6"/>
      <c r="C154" s="7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</row>
    <row r="155" spans="1:28" x14ac:dyDescent="0.2">
      <c r="A155" s="10"/>
      <c r="B155" s="6"/>
      <c r="C155" s="7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</row>
    <row r="156" spans="1:28" x14ac:dyDescent="0.2">
      <c r="A156" s="10"/>
      <c r="B156" s="6"/>
      <c r="C156" s="7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</row>
    <row r="157" spans="1:28" x14ac:dyDescent="0.2">
      <c r="A157" s="10"/>
      <c r="B157" s="6"/>
      <c r="C157" s="7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</row>
    <row r="158" spans="1:28" x14ac:dyDescent="0.2">
      <c r="A158" s="10"/>
      <c r="B158" s="6"/>
      <c r="C158" s="7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</row>
    <row r="159" spans="1:28" x14ac:dyDescent="0.2">
      <c r="A159" s="10"/>
      <c r="B159" s="6"/>
      <c r="C159" s="7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</row>
    <row r="160" spans="1:28" x14ac:dyDescent="0.2">
      <c r="A160" s="10"/>
      <c r="B160" s="6"/>
      <c r="C160" s="7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</row>
    <row r="161" spans="1:28" x14ac:dyDescent="0.2">
      <c r="A161" s="10"/>
      <c r="B161" s="6"/>
      <c r="C161" s="7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</row>
    <row r="162" spans="1:28" x14ac:dyDescent="0.2">
      <c r="A162" s="10"/>
      <c r="B162" s="6"/>
      <c r="C162" s="7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</row>
    <row r="163" spans="1:28" x14ac:dyDescent="0.2">
      <c r="A163" s="10"/>
      <c r="B163" s="6"/>
      <c r="C163" s="7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</row>
    <row r="164" spans="1:28" x14ac:dyDescent="0.2">
      <c r="A164" s="10"/>
      <c r="B164" s="6"/>
      <c r="C164" s="7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</row>
    <row r="165" spans="1:28" x14ac:dyDescent="0.2">
      <c r="A165" s="10"/>
      <c r="B165" s="6"/>
      <c r="C165" s="7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</row>
    <row r="166" spans="1:28" x14ac:dyDescent="0.2">
      <c r="A166" s="10"/>
      <c r="B166" s="6"/>
      <c r="C166" s="7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</row>
    <row r="167" spans="1:28" x14ac:dyDescent="0.2">
      <c r="A167" s="10"/>
      <c r="B167" s="6"/>
      <c r="C167" s="7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</row>
    <row r="168" spans="1:28" x14ac:dyDescent="0.2">
      <c r="A168" s="10"/>
      <c r="B168" s="6"/>
      <c r="C168" s="7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</row>
    <row r="169" spans="1:28" x14ac:dyDescent="0.2">
      <c r="A169" s="10"/>
      <c r="B169" s="6"/>
      <c r="C169" s="7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</row>
    <row r="170" spans="1:28" x14ac:dyDescent="0.2">
      <c r="A170" s="10"/>
      <c r="B170" s="6"/>
      <c r="C170" s="7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</row>
    <row r="171" spans="1:28" x14ac:dyDescent="0.2">
      <c r="A171" s="10"/>
      <c r="B171" s="6"/>
      <c r="C171" s="7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</row>
    <row r="172" spans="1:28" x14ac:dyDescent="0.2">
      <c r="A172" s="10"/>
      <c r="B172" s="6"/>
      <c r="C172" s="7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</row>
    <row r="173" spans="1:28" x14ac:dyDescent="0.2">
      <c r="A173" s="10"/>
      <c r="B173" s="6"/>
      <c r="C173" s="7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</row>
  </sheetData>
  <mergeCells count="10">
    <mergeCell ref="C3:AB3"/>
    <mergeCell ref="I71:P71"/>
    <mergeCell ref="R67:AB67"/>
    <mergeCell ref="R69:V69"/>
    <mergeCell ref="A67:H73"/>
    <mergeCell ref="C6:C8"/>
    <mergeCell ref="D6:D8"/>
    <mergeCell ref="B7:B8"/>
    <mergeCell ref="A7:A8"/>
    <mergeCell ref="I7:L7"/>
  </mergeCells>
  <phoneticPr fontId="0" type="noConversion"/>
  <printOptions horizontalCentered="1" verticalCentered="1"/>
  <pageMargins left="0.19685039370078741" right="0.19685039370078741" top="0.19685039370078741" bottom="0.19685039370078741" header="0.11811023622047245" footer="0.11811023622047245"/>
  <pageSetup paperSize="9" scale="44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732A27-FAD8-4267-8207-F8BA1C85D794}">
  <dimension ref="A1"/>
  <sheetViews>
    <sheetView zoomScale="90" zoomScaleNormal="90" workbookViewId="0">
      <selection activeCell="J17" sqref="J17"/>
    </sheetView>
  </sheetViews>
  <sheetFormatPr defaultRowHeight="12.75" x14ac:dyDescent="0.2"/>
  <cols>
    <col min="2" max="2" width="22.28515625" customWidth="1"/>
    <col min="3" max="3" width="60.7109375" customWidth="1"/>
  </cols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818C04-418A-4F32-992E-6D4B1702FC3B}">
  <dimension ref="A1"/>
  <sheetViews>
    <sheetView workbookViewId="0">
      <selection activeCell="O1" sqref="N1:O1"/>
    </sheetView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BDD51ED5529F744A9DF52CF641A6E1C" ma:contentTypeVersion="4" ma:contentTypeDescription="Utwórz nowy dokument." ma:contentTypeScope="" ma:versionID="5b9572f7f95951f7900165695d56afc5">
  <xsd:schema xmlns:xsd="http://www.w3.org/2001/XMLSchema" xmlns:xs="http://www.w3.org/2001/XMLSchema" xmlns:p="http://schemas.microsoft.com/office/2006/metadata/properties" xmlns:ns2="74a62f55-c4d3-4c18-9e8a-8205487c8b7a" targetNamespace="http://schemas.microsoft.com/office/2006/metadata/properties" ma:root="true" ma:fieldsID="dbe3ca0c7deb490f6523ae51657ba4c6" ns2:_="">
    <xsd:import namespace="74a62f55-c4d3-4c18-9e8a-8205487c8b7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a62f55-c4d3-4c18-9e8a-8205487c8b7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CE5D64C-403F-43B5-ABD4-C71743E85E2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0342BE7-8EE3-4783-9EAA-98270379718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4a62f55-c4d3-4c18-9e8a-8205487c8b7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0C4C006-E8C9-4072-9198-B78ADFBD3928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>pwsz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Inni</dc:creator>
  <cp:lastModifiedBy>Marta Chudzińska</cp:lastModifiedBy>
  <cp:lastPrinted>2025-06-16T13:54:55Z</cp:lastPrinted>
  <dcterms:created xsi:type="dcterms:W3CDTF">2007-06-06T11:55:24Z</dcterms:created>
  <dcterms:modified xsi:type="dcterms:W3CDTF">2026-01-19T09:20:39Z</dcterms:modified>
</cp:coreProperties>
</file>